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1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'стр.1_4'!$26:$29</definedName>
    <definedName name="_xlnm.Print_Area" localSheetId="0">'стр.1_4'!$A$1:$FE$85</definedName>
    <definedName name="_xlnm.Print_Area" localSheetId="1">'стр.5_7'!$A$1:$FI$48</definedName>
  </definedNames>
  <calcPr fullCalcOnLoad="1"/>
</workbook>
</file>

<file path=xl/sharedStrings.xml><?xml version="1.0" encoding="utf-8"?>
<sst xmlns="http://schemas.openxmlformats.org/spreadsheetml/2006/main" count="452" uniqueCount="276">
  <si>
    <t>Приложение</t>
  </si>
  <si>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</si>
  <si>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</si>
  <si>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</si>
  <si>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</si>
  <si>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</si>
  <si>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</si>
  <si>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</si>
  <si>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</si>
  <si>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</si>
  <si>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</si>
  <si>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</si>
  <si>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</si>
  <si>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</si>
  <si>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</si>
  <si>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</si>
  <si>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</si>
  <si>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</si>
  <si>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</si>
  <si>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</si>
  <si>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</si>
  <si>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</si>
  <si>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</si>
  <si>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</si>
  <si>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</si>
  <si>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</si>
  <si>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</si>
  <si>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</si>
  <si>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</si>
  <si>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</si>
  <si>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</si>
  <si>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</si>
  <si>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</si>
  <si>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</si>
  <si>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</si>
  <si>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</si>
  <si>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</si>
  <si>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</si>
  <si>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</si>
  <si>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</si>
  <si>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</si>
  <si>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</si>
  <si>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</si>
  <si>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</si>
  <si>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</si>
  <si>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</si>
  <si>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</si>
  <si>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</si>
  <si>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</si>
  <si>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</si>
  <si>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</si>
  <si>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</si>
  <si>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</si>
  <si>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</si>
  <si>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</si>
  <si>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</si>
  <si>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</si>
  <si>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</si>
  <si>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</si>
  <si>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</si>
  <si>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</si>
  <si>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</si>
  <si>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</si>
  <si>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</si>
  <si>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</si>
  <si>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</si>
  <si>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</si>
  <si>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</si>
  <si>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</si>
  <si>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</si>
  <si>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</si>
  <si>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</si>
  <si>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</si>
  <si>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</si>
  <si>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</si>
  <si>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</si>
  <si>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</si>
  <si>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</si>
  <si>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</si>
  <si>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</si>
  <si>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</si>
  <si>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</si>
  <si>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</si>
  <si>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</si>
  <si>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</si>
  <si>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</si>
  <si>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</si>
  <si>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</si>
  <si>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</si>
  <si>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</si>
  <si>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</si>
  <si>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</si>
  <si>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</si>
  <si>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</si>
  <si>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</si>
  <si>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</si>
  <si>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</si>
  <si>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</si>
  <si>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</si>
  <si>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</si>
  <si>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</si>
  <si>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</si>
  <si>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</si>
  <si>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</si>
  <si>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</si>
  <si>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</si>
  <si>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</si>
  <si>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</si>
  <si>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</si>
  <si>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</si>
  <si>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</si>
  <si>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</si>
  <si>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</si>
  <si>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</si>
  <si>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</si>
  <si>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</si>
  <si>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</si>
  <si>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</si>
  <si>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</si>
  <si>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</si>
  <si>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</si>
  <si>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</si>
  <si>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</si>
  <si>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</si>
  <si>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</si>
  <si>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</si>
  <si>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</si>
  <si>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</si>
  <si>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</si>
  <si>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</si>
  <si>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</si>
  <si>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</si>
  <si>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</si>
  <si>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</si>
  <si>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</si>
  <si>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</si>
  <si>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</si>
  <si>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</si>
  <si>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</si>
  <si>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</si>
  <si>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</si>
  <si>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</si>
  <si>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</si>
  <si>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</si>
  <si>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</si>
  <si>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</si>
  <si>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</si>
  <si>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</si>
  <si>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</si>
  <si>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</si>
  <si>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</si>
  <si>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</si>
  <si>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</si>
  <si>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</si>
  <si>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</si>
  <si>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</si>
  <si>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</si>
  <si>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</si>
  <si>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</si>
  <si>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</si>
  <si>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</si>
  <si>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</si>
  <si>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</si>
  <si>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</si>
  <si>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</si>
  <si>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</si>
  <si>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</si>
  <si>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</si>
  <si>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</si>
  <si>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</si>
  <si>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</si>
  <si>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</si>
  <si>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</si>
  <si>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</si>
  <si>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</si>
  <si>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</si>
  <si>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</si>
  <si>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</si>
  <si>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</si>
  <si>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</si>
  <si>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</si>
  <si>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</si>
  <si>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</si>
  <si>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</si>
  <si>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</si>
  <si>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</si>
  <si>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</si>
  <si>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</si>
  <si>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</si>
  <si>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</si>
  <si>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</si>
  <si>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</si>
  <si>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</si>
  <si>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</si>
  <si>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</si>
  <si>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</si>
  <si>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</si>
  <si>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</si>
  <si>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</si>
  <si>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</si>
  <si>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</si>
  <si>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</si>
  <si>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</si>
  <si>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</si>
  <si>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</si>
  <si>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</si>
  <si>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</si>
  <si>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</si>
  <si>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</si>
  <si>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</si>
  <si>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</si>
  <si>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</si>
  <si>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</si>
  <si>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</si>
  <si>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</si>
  <si>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(в ред. Приказа Минфина России от 07.02.2020 № 17н)</t>
  </si>
  <si>
    <t>1410</t>
  </si>
  <si>
    <t>1420</t>
  </si>
  <si>
    <t>иные выплаты населению</t>
  </si>
  <si>
    <t>1.3.1</t>
  </si>
  <si>
    <t>26310</t>
  </si>
  <si>
    <r>
      <t xml:space="preserve">из них </t>
    </r>
    <r>
      <rPr>
        <vertAlign val="superscript"/>
        <sz val="8"/>
        <rFont val="Times New Roman"/>
        <family val="1"/>
      </rPr>
      <t>10.1</t>
    </r>
    <r>
      <rPr>
        <sz val="8"/>
        <rFont val="Times New Roman"/>
        <family val="1"/>
      </rPr>
      <t xml:space="preserve">:
</t>
    </r>
  </si>
  <si>
    <t>26310.1</t>
  </si>
  <si>
    <t>1.3.2</t>
  </si>
  <si>
    <t>26320</t>
  </si>
  <si>
    <t>26430.1</t>
  </si>
  <si>
    <t>26451.1</t>
  </si>
  <si>
    <t>4.1</t>
  </si>
  <si>
    <t>арендная плата</t>
  </si>
  <si>
    <t>доходы от выполнения услуг (работ) на платной основе и от иной приносящей доход деятельности</t>
  </si>
  <si>
    <t>1240</t>
  </si>
  <si>
    <r>
      <t xml:space="preserve"> годов </t>
    </r>
    <r>
      <rPr>
        <b/>
        <sz val="9"/>
        <rFont val="Times New Roman"/>
        <family val="1"/>
      </rPr>
      <t>)</t>
    </r>
  </si>
  <si>
    <t xml:space="preserve">Код по бюджетной классификации Российской Федерации </t>
  </si>
  <si>
    <t xml:space="preserve">Аналитический код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</si>
  <si>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</si>
  <si>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</si>
  <si>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прочие поступления, всего 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</si>
  <si>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</si>
  <si>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</si>
  <si>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</si>
  <si>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</si>
  <si>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</si>
  <si>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</si>
  <si>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</si>
  <si>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</si>
  <si>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</si>
  <si>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</si>
  <si>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r>
      <t xml:space="preserve">из них </t>
    </r>
    <r>
      <rPr>
        <sz val="8"/>
        <rFont val="Times New Roman"/>
        <family val="1"/>
      </rPr>
      <t xml:space="preserve">
</t>
    </r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</si>
  <si>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</si>
  <si>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</si>
  <si>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</si>
  <si>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</si>
  <si>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2020</t>
  </si>
  <si>
    <t>Начальник управления образования и молодежи Администрации города Алушты</t>
  </si>
  <si>
    <t>Е.В.Кислицына</t>
  </si>
  <si>
    <t>20</t>
  </si>
  <si>
    <t>35325086</t>
  </si>
  <si>
    <t>805</t>
  </si>
  <si>
    <t>910101001</t>
  </si>
  <si>
    <t>Управление образования и молодежи Администрации города Алушты</t>
  </si>
  <si>
    <t>21</t>
  </si>
  <si>
    <t>22</t>
  </si>
  <si>
    <t>805 0701 0000000000 611</t>
  </si>
  <si>
    <t>805 0701 0210380010 612</t>
  </si>
  <si>
    <t>805 0701 0000000000 244</t>
  </si>
  <si>
    <t>из них: 
Обеспечение деятельности подведомственных учреждений дошкольного образования</t>
  </si>
  <si>
    <t>МДОУ Детский сад №5 "Солнышко"</t>
  </si>
  <si>
    <t>353Э0110</t>
  </si>
  <si>
    <t>9101005989</t>
  </si>
  <si>
    <t>А.В.Кононыхина</t>
  </si>
  <si>
    <t>26421.1</t>
  </si>
  <si>
    <t>октября</t>
  </si>
  <si>
    <t>заведующий</t>
  </si>
  <si>
    <t>01</t>
  </si>
  <si>
    <t>05</t>
  </si>
  <si>
    <t>05.10.2020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</si>
</sst>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.5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 indent="3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43" fontId="1" fillId="0" borderId="0" xfId="6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43" fontId="11" fillId="0" borderId="11" xfId="60" applyFont="1" applyFill="1" applyBorder="1" applyAlignment="1">
      <alignment horizontal="center"/>
    </xf>
    <xf numFmtId="43" fontId="11" fillId="0" borderId="12" xfId="60" applyFont="1" applyFill="1" applyBorder="1" applyAlignment="1">
      <alignment horizontal="center"/>
    </xf>
    <xf numFmtId="43" fontId="11" fillId="0" borderId="13" xfId="60" applyFont="1" applyFill="1" applyBorder="1" applyAlignment="1">
      <alignment horizontal="center"/>
    </xf>
    <xf numFmtId="17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right"/>
    </xf>
    <xf numFmtId="43" fontId="1" fillId="0" borderId="26" xfId="60" applyFont="1" applyFill="1" applyBorder="1" applyAlignment="1">
      <alignment horizontal="center"/>
    </xf>
    <xf numFmtId="43" fontId="1" fillId="0" borderId="24" xfId="60" applyFont="1" applyFill="1" applyBorder="1" applyAlignment="1">
      <alignment horizontal="center"/>
    </xf>
    <xf numFmtId="43" fontId="1" fillId="0" borderId="25" xfId="60" applyFont="1" applyFill="1" applyBorder="1" applyAlignment="1">
      <alignment horizontal="center"/>
    </xf>
    <xf numFmtId="43" fontId="1" fillId="0" borderId="28" xfId="60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/>
    </xf>
    <xf numFmtId="49" fontId="1" fillId="0" borderId="28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171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wrapText="1" indent="1"/>
    </xf>
    <xf numFmtId="0" fontId="1" fillId="0" borderId="12" xfId="0" applyNumberFormat="1" applyFont="1" applyFill="1" applyBorder="1" applyAlignment="1">
      <alignment horizontal="left" indent="1"/>
    </xf>
    <xf numFmtId="43" fontId="1" fillId="0" borderId="11" xfId="60" applyFont="1" applyFill="1" applyBorder="1" applyAlignment="1">
      <alignment horizontal="center"/>
    </xf>
    <xf numFmtId="43" fontId="1" fillId="0" borderId="12" xfId="60" applyFont="1" applyFill="1" applyBorder="1" applyAlignment="1">
      <alignment horizontal="center"/>
    </xf>
    <xf numFmtId="43" fontId="1" fillId="0" borderId="13" xfId="6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2"/>
    </xf>
    <xf numFmtId="49" fontId="1" fillId="0" borderId="3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 wrapText="1" indent="3"/>
    </xf>
    <xf numFmtId="0" fontId="1" fillId="0" borderId="14" xfId="0" applyNumberFormat="1" applyFont="1" applyFill="1" applyBorder="1" applyAlignment="1">
      <alignment horizontal="left" vertical="center" wrapText="1" indent="3"/>
    </xf>
    <xf numFmtId="49" fontId="1" fillId="0" borderId="34" xfId="0" applyNumberFormat="1" applyFont="1" applyFill="1" applyBorder="1" applyAlignment="1">
      <alignment horizontal="center"/>
    </xf>
    <xf numFmtId="43" fontId="1" fillId="0" borderId="35" xfId="60" applyFont="1" applyFill="1" applyBorder="1" applyAlignment="1">
      <alignment horizontal="center"/>
    </xf>
    <xf numFmtId="43" fontId="1" fillId="0" borderId="30" xfId="60" applyFont="1" applyFill="1" applyBorder="1" applyAlignment="1">
      <alignment horizontal="center"/>
    </xf>
    <xf numFmtId="43" fontId="1" fillId="0" borderId="31" xfId="60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wrapText="1" indent="1"/>
    </xf>
    <xf numFmtId="0" fontId="1" fillId="0" borderId="17" xfId="0" applyNumberFormat="1" applyFont="1" applyFill="1" applyBorder="1" applyAlignment="1">
      <alignment horizontal="left" indent="1"/>
    </xf>
    <xf numFmtId="0" fontId="1" fillId="0" borderId="36" xfId="0" applyNumberFormat="1" applyFont="1" applyFill="1" applyBorder="1" applyAlignment="1">
      <alignment horizontal="left" indent="1"/>
    </xf>
    <xf numFmtId="4" fontId="1" fillId="0" borderId="37" xfId="0" applyNumberFormat="1" applyFont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wrapText="1" indent="3"/>
    </xf>
    <xf numFmtId="0" fontId="1" fillId="0" borderId="17" xfId="0" applyNumberFormat="1" applyFont="1" applyFill="1" applyBorder="1" applyAlignment="1">
      <alignment horizontal="left" indent="3"/>
    </xf>
    <xf numFmtId="0" fontId="1" fillId="0" borderId="36" xfId="0" applyNumberFormat="1" applyFont="1" applyFill="1" applyBorder="1" applyAlignment="1">
      <alignment horizontal="left" indent="3"/>
    </xf>
    <xf numFmtId="49" fontId="1" fillId="0" borderId="16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wrapText="1" indent="3"/>
    </xf>
    <xf numFmtId="49" fontId="1" fillId="0" borderId="35" xfId="0" applyNumberFormat="1" applyFont="1" applyFill="1" applyBorder="1" applyAlignment="1">
      <alignment horizontal="center"/>
    </xf>
    <xf numFmtId="43" fontId="1" fillId="0" borderId="14" xfId="6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19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3"/>
    </xf>
    <xf numFmtId="43" fontId="11" fillId="0" borderId="15" xfId="60" applyFont="1" applyFill="1" applyBorder="1" applyAlignment="1">
      <alignment horizontal="center"/>
    </xf>
    <xf numFmtId="43" fontId="11" fillId="0" borderId="10" xfId="60" applyFont="1" applyFill="1" applyBorder="1" applyAlignment="1">
      <alignment horizontal="center"/>
    </xf>
    <xf numFmtId="43" fontId="11" fillId="0" borderId="19" xfId="60" applyFont="1" applyFill="1" applyBorder="1" applyAlignment="1">
      <alignment horizontal="center"/>
    </xf>
    <xf numFmtId="43" fontId="11" fillId="0" borderId="16" xfId="60" applyFont="1" applyFill="1" applyBorder="1" applyAlignment="1">
      <alignment horizontal="center"/>
    </xf>
    <xf numFmtId="43" fontId="11" fillId="0" borderId="17" xfId="60" applyFont="1" applyFill="1" applyBorder="1" applyAlignment="1">
      <alignment horizontal="center"/>
    </xf>
    <xf numFmtId="43" fontId="11" fillId="0" borderId="21" xfId="60" applyFont="1" applyFill="1" applyBorder="1" applyAlignment="1">
      <alignment horizontal="center"/>
    </xf>
    <xf numFmtId="43" fontId="1" fillId="0" borderId="15" xfId="60" applyFont="1" applyFill="1" applyBorder="1" applyAlignment="1">
      <alignment horizontal="center"/>
    </xf>
    <xf numFmtId="43" fontId="1" fillId="0" borderId="10" xfId="60" applyFont="1" applyFill="1" applyBorder="1" applyAlignment="1">
      <alignment horizontal="center"/>
    </xf>
    <xf numFmtId="43" fontId="1" fillId="0" borderId="38" xfId="60" applyFont="1" applyFill="1" applyBorder="1" applyAlignment="1">
      <alignment horizontal="center"/>
    </xf>
    <xf numFmtId="43" fontId="1" fillId="0" borderId="16" xfId="60" applyFont="1" applyFill="1" applyBorder="1" applyAlignment="1">
      <alignment horizontal="center"/>
    </xf>
    <xf numFmtId="43" fontId="1" fillId="0" borderId="17" xfId="60" applyFont="1" applyFill="1" applyBorder="1" applyAlignment="1">
      <alignment horizontal="center"/>
    </xf>
    <xf numFmtId="43" fontId="1" fillId="0" borderId="36" xfId="60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indent="3"/>
    </xf>
    <xf numFmtId="0" fontId="1" fillId="0" borderId="12" xfId="0" applyNumberFormat="1" applyFont="1" applyFill="1" applyBorder="1" applyAlignment="1">
      <alignment horizontal="left" wrapText="1" indent="2"/>
    </xf>
    <xf numFmtId="0" fontId="1" fillId="0" borderId="12" xfId="0" applyNumberFormat="1" applyFont="1" applyFill="1" applyBorder="1" applyAlignment="1">
      <alignment horizontal="left" indent="2"/>
    </xf>
    <xf numFmtId="4" fontId="11" fillId="0" borderId="37" xfId="0" applyNumberFormat="1" applyFont="1" applyBorder="1" applyAlignment="1">
      <alignment horizontal="center"/>
    </xf>
    <xf numFmtId="0" fontId="1" fillId="0" borderId="12" xfId="0" applyNumberFormat="1" applyFont="1" applyFill="1" applyBorder="1" applyAlignment="1">
      <alignment horizontal="left" wrapText="1" indent="4"/>
    </xf>
    <xf numFmtId="0" fontId="1" fillId="0" borderId="12" xfId="0" applyNumberFormat="1" applyFont="1" applyFill="1" applyBorder="1" applyAlignment="1">
      <alignment horizontal="left" indent="4"/>
    </xf>
    <xf numFmtId="0" fontId="1" fillId="0" borderId="17" xfId="0" applyNumberFormat="1" applyFont="1" applyFill="1" applyBorder="1" applyAlignment="1">
      <alignment horizontal="left" vertical="center" wrapText="1" indent="4"/>
    </xf>
    <xf numFmtId="0" fontId="1" fillId="0" borderId="17" xfId="0" applyNumberFormat="1" applyFont="1" applyFill="1" applyBorder="1" applyAlignment="1">
      <alignment horizontal="left" vertical="center" indent="4"/>
    </xf>
    <xf numFmtId="0" fontId="1" fillId="0" borderId="36" xfId="0" applyNumberFormat="1" applyFont="1" applyFill="1" applyBorder="1" applyAlignment="1">
      <alignment horizontal="left" vertical="center" indent="4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wrapText="1" indent="1"/>
    </xf>
    <xf numFmtId="0" fontId="1" fillId="0" borderId="14" xfId="0" applyNumberFormat="1" applyFont="1" applyFill="1" applyBorder="1" applyAlignment="1">
      <alignment horizontal="left" wrapText="1" indent="3"/>
    </xf>
    <xf numFmtId="0" fontId="1" fillId="0" borderId="14" xfId="0" applyNumberFormat="1" applyFont="1" applyFill="1" applyBorder="1" applyAlignment="1">
      <alignment horizontal="left" wrapText="1" indent="4"/>
    </xf>
    <xf numFmtId="0" fontId="1" fillId="0" borderId="10" xfId="0" applyNumberFormat="1" applyFont="1" applyFill="1" applyBorder="1" applyAlignment="1">
      <alignment horizontal="left" wrapText="1" indent="3"/>
    </xf>
    <xf numFmtId="0" fontId="1" fillId="0" borderId="11" xfId="0" applyNumberFormat="1" applyFont="1" applyFill="1" applyBorder="1" applyAlignment="1">
      <alignment horizontal="left" wrapText="1" indent="3"/>
    </xf>
    <xf numFmtId="0" fontId="1" fillId="0" borderId="13" xfId="0" applyNumberFormat="1" applyFont="1" applyFill="1" applyBorder="1" applyAlignment="1">
      <alignment horizontal="left" indent="3"/>
    </xf>
    <xf numFmtId="0" fontId="1" fillId="0" borderId="14" xfId="0" applyNumberFormat="1" applyFont="1" applyFill="1" applyBorder="1" applyAlignment="1">
      <alignment horizontal="left" indent="3"/>
    </xf>
    <xf numFmtId="43" fontId="1" fillId="0" borderId="34" xfId="60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top" wrapText="1" indent="3"/>
    </xf>
    <xf numFmtId="0" fontId="1" fillId="0" borderId="12" xfId="0" applyNumberFormat="1" applyFont="1" applyFill="1" applyBorder="1" applyAlignment="1">
      <alignment horizontal="left" vertical="top" wrapText="1" indent="3"/>
    </xf>
    <xf numFmtId="0" fontId="1" fillId="0" borderId="14" xfId="0" applyNumberFormat="1" applyFont="1" applyFill="1" applyBorder="1" applyAlignment="1">
      <alignment horizontal="left" vertical="top" wrapText="1" indent="3"/>
    </xf>
    <xf numFmtId="0" fontId="1" fillId="0" borderId="11" xfId="0" applyNumberFormat="1" applyFont="1" applyFill="1" applyBorder="1" applyAlignment="1">
      <alignment horizontal="left" wrapText="1" indent="2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wrapText="1" indent="1"/>
    </xf>
    <xf numFmtId="0" fontId="1" fillId="0" borderId="26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43" fontId="1" fillId="0" borderId="1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left" wrapText="1" indent="4"/>
    </xf>
    <xf numFmtId="0" fontId="1" fillId="0" borderId="17" xfId="0" applyNumberFormat="1" applyFont="1" applyFill="1" applyBorder="1" applyAlignment="1">
      <alignment horizontal="left" indent="4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wrapText="1" indent="4"/>
    </xf>
    <xf numFmtId="0" fontId="1" fillId="0" borderId="10" xfId="0" applyNumberFormat="1" applyFont="1" applyFill="1" applyBorder="1" applyAlignment="1">
      <alignment horizontal="left" indent="4"/>
    </xf>
    <xf numFmtId="0" fontId="1" fillId="0" borderId="38" xfId="0" applyNumberFormat="1" applyFont="1" applyFill="1" applyBorder="1" applyAlignment="1">
      <alignment horizontal="left" indent="4"/>
    </xf>
    <xf numFmtId="0" fontId="1" fillId="0" borderId="39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83"/>
  <sheetViews>
    <sheetView view="pageBreakPreview" zoomScale="150" zoomScaleSheetLayoutView="150" workbookViewId="0" topLeftCell="A33">
      <selection activeCell="DF30" sqref="DF30:DR32"/>
    </sheetView>
  </sheetViews>
  <sheetFormatPr defaultColWidth="0.875" defaultRowHeight="12.75"/>
  <cols>
    <col min="1" max="72" width="0.875" style="1" customWidth="1"/>
    <col min="73" max="73" width="0.74609375" style="1" hidden="1" customWidth="1"/>
    <col min="74" max="75" width="0.875" style="1" hidden="1" customWidth="1"/>
    <col min="76" max="121" width="0.875" style="1" customWidth="1"/>
    <col min="122" max="122" width="2.75390625" style="1" customWidth="1"/>
    <col min="123" max="134" width="0.875" style="1" customWidth="1"/>
    <col min="135" max="135" width="2.625" style="1" customWidth="1"/>
    <col min="136" max="146" width="0.875" style="1" customWidth="1"/>
    <col min="147" max="147" width="0.74609375" style="1" customWidth="1"/>
    <col min="148" max="148" width="2.875" style="1" customWidth="1"/>
    <col min="149" max="149" width="1.625" style="1" customWidth="1"/>
    <col min="150" max="16384" width="0.875" style="1" customWidth="1"/>
  </cols>
  <sheetData>
    <row r="1" spans="106:161" s="6" customFormat="1" ht="10.5">
      <c r="DB1" s="16" t="s">
        <v>0</v>
      </c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</row>
    <row r="2" spans="106:161" s="6" customFormat="1" ht="42" customHeight="1">
      <c r="DB2" s="15" t="s">
        <v>157</v>
      </c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</row>
    <row r="3" spans="106:161" ht="12.75" customHeight="1">
      <c r="DB3" s="14" t="s">
        <v>215</v>
      </c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</row>
    <row r="4" ht="6" customHeight="1"/>
    <row r="5" ht="8.25" customHeight="1"/>
    <row r="6" spans="127:161" s="6" customFormat="1" ht="10.5">
      <c r="DW6" s="16" t="s">
        <v>22</v>
      </c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</row>
    <row r="7" spans="127:161" s="6" customFormat="1" ht="19.5" customHeight="1">
      <c r="DW7" s="72" t="s">
        <v>253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</row>
    <row r="8" spans="127:161" s="7" customFormat="1" ht="10.5" customHeight="1">
      <c r="DW8" s="73" t="s">
        <v>18</v>
      </c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</row>
    <row r="9" spans="127:161" s="6" customFormat="1" ht="10.5"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L9" s="71" t="s">
        <v>254</v>
      </c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</row>
    <row r="10" spans="127:161" s="7" customFormat="1" ht="10.5" customHeight="1">
      <c r="DW10" s="73" t="s">
        <v>19</v>
      </c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8"/>
      <c r="EK10" s="8"/>
      <c r="EL10" s="73" t="s">
        <v>20</v>
      </c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</row>
    <row r="11" spans="127:158" s="6" customFormat="1" ht="10.5">
      <c r="DW11" s="74" t="s">
        <v>21</v>
      </c>
      <c r="DX11" s="74"/>
      <c r="DY11" s="75" t="s">
        <v>274</v>
      </c>
      <c r="DZ11" s="75"/>
      <c r="EA11" s="75"/>
      <c r="EB11" s="23" t="s">
        <v>21</v>
      </c>
      <c r="EC11" s="23"/>
      <c r="EE11" s="75" t="s">
        <v>271</v>
      </c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4">
        <v>20</v>
      </c>
      <c r="EU11" s="74"/>
      <c r="EV11" s="74"/>
      <c r="EW11" s="76" t="s">
        <v>255</v>
      </c>
      <c r="EX11" s="76"/>
      <c r="EY11" s="76"/>
      <c r="EZ11" s="23" t="s">
        <v>4</v>
      </c>
      <c r="FA11" s="23"/>
      <c r="FB11" s="23"/>
    </row>
    <row r="12" ht="8.25" customHeight="1"/>
    <row r="13" spans="49:103" s="9" customFormat="1" ht="12.75" customHeight="1">
      <c r="AW13" s="34" t="s">
        <v>24</v>
      </c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7" t="s">
        <v>255</v>
      </c>
      <c r="CT13" s="37"/>
      <c r="CU13" s="37"/>
      <c r="CV13" s="36" t="s">
        <v>4</v>
      </c>
      <c r="CW13" s="36"/>
      <c r="CX13" s="36"/>
      <c r="CY13" s="36"/>
    </row>
    <row r="14" spans="51:161" s="9" customFormat="1" ht="12">
      <c r="AY14" s="34" t="s">
        <v>25</v>
      </c>
      <c r="AZ14" s="34"/>
      <c r="BA14" s="34"/>
      <c r="BB14" s="34"/>
      <c r="BC14" s="34"/>
      <c r="BD14" s="34"/>
      <c r="BE14" s="34"/>
      <c r="BF14" s="37" t="s">
        <v>255</v>
      </c>
      <c r="BG14" s="37"/>
      <c r="BH14" s="37"/>
      <c r="BI14" s="34" t="s">
        <v>26</v>
      </c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7" t="s">
        <v>260</v>
      </c>
      <c r="CF14" s="37"/>
      <c r="CG14" s="37"/>
      <c r="CH14" s="34" t="s">
        <v>27</v>
      </c>
      <c r="CI14" s="34"/>
      <c r="CJ14" s="34"/>
      <c r="CK14" s="34"/>
      <c r="CL14" s="34"/>
      <c r="CM14" s="37" t="s">
        <v>261</v>
      </c>
      <c r="CN14" s="37"/>
      <c r="CO14" s="37"/>
      <c r="CP14" s="36" t="s">
        <v>231</v>
      </c>
      <c r="CQ14" s="36"/>
      <c r="CR14" s="36"/>
      <c r="CS14" s="36"/>
      <c r="CT14" s="36"/>
      <c r="CU14" s="36"/>
      <c r="CV14" s="36"/>
      <c r="CW14" s="36"/>
      <c r="CX14" s="36"/>
      <c r="ES14" s="78" t="s">
        <v>23</v>
      </c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40"/>
    </row>
    <row r="15" spans="149:161" ht="12" thickBot="1">
      <c r="ES15" s="79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2"/>
    </row>
    <row r="16" spans="59:161" ht="12.75" customHeight="1">
      <c r="BG16" s="86" t="s">
        <v>39</v>
      </c>
      <c r="BH16" s="86"/>
      <c r="BI16" s="86"/>
      <c r="BJ16" s="86"/>
      <c r="BK16" s="38" t="s">
        <v>273</v>
      </c>
      <c r="BL16" s="38"/>
      <c r="BM16" s="38"/>
      <c r="BN16" s="35" t="s">
        <v>21</v>
      </c>
      <c r="BO16" s="35"/>
      <c r="BQ16" s="38" t="s">
        <v>271</v>
      </c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86">
        <v>20</v>
      </c>
      <c r="CG16" s="86"/>
      <c r="CH16" s="86"/>
      <c r="CI16" s="87" t="s">
        <v>255</v>
      </c>
      <c r="CJ16" s="87"/>
      <c r="CK16" s="87"/>
      <c r="CL16" s="35" t="s">
        <v>4</v>
      </c>
      <c r="CM16" s="35"/>
      <c r="CN16" s="35"/>
      <c r="CO16" s="35"/>
      <c r="EQ16" s="10" t="s">
        <v>28</v>
      </c>
      <c r="ES16" s="62" t="s">
        <v>275</v>
      </c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77"/>
    </row>
    <row r="17" spans="1:161" ht="16.5" customHeight="1">
      <c r="A17" s="35" t="s">
        <v>31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EQ17" s="10" t="s">
        <v>29</v>
      </c>
      <c r="ES17" s="30" t="s">
        <v>256</v>
      </c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80"/>
    </row>
    <row r="18" spans="1:161" ht="11.25" customHeight="1">
      <c r="A18" s="1" t="s">
        <v>32</v>
      </c>
      <c r="AB18" s="85" t="s">
        <v>259</v>
      </c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EQ18" s="10" t="s">
        <v>30</v>
      </c>
      <c r="ES18" s="30" t="s">
        <v>257</v>
      </c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80"/>
    </row>
    <row r="19" spans="147:161" ht="11.25">
      <c r="EQ19" s="10" t="s">
        <v>29</v>
      </c>
      <c r="ES19" s="30" t="s">
        <v>267</v>
      </c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80"/>
    </row>
    <row r="20" spans="147:161" ht="11.25">
      <c r="EQ20" s="10" t="s">
        <v>33</v>
      </c>
      <c r="ES20" s="30" t="s">
        <v>268</v>
      </c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80"/>
    </row>
    <row r="21" spans="1:161" ht="11.25">
      <c r="A21" s="1" t="s">
        <v>37</v>
      </c>
      <c r="K21" s="85" t="s">
        <v>266</v>
      </c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EQ21" s="10" t="s">
        <v>34</v>
      </c>
      <c r="ES21" s="30" t="s">
        <v>258</v>
      </c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80"/>
    </row>
    <row r="22" spans="1:161" ht="15" customHeight="1" thickBot="1">
      <c r="A22" s="1" t="s">
        <v>38</v>
      </c>
      <c r="EQ22" s="10" t="s">
        <v>35</v>
      </c>
      <c r="ES22" s="81" t="s">
        <v>36</v>
      </c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3"/>
    </row>
    <row r="23" ht="8.25" customHeight="1"/>
    <row r="24" spans="1:161" s="11" customFormat="1" ht="12" customHeight="1">
      <c r="A24" s="84" t="s">
        <v>40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</row>
    <row r="25" ht="6.75" customHeight="1"/>
    <row r="26" spans="1:161" ht="12" customHeight="1">
      <c r="A26" s="39" t="s">
        <v>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40"/>
      <c r="BX26" s="24" t="s">
        <v>2</v>
      </c>
      <c r="BY26" s="25"/>
      <c r="BZ26" s="25"/>
      <c r="CA26" s="25"/>
      <c r="CB26" s="25"/>
      <c r="CC26" s="25"/>
      <c r="CD26" s="25"/>
      <c r="CE26" s="45"/>
      <c r="CF26" s="24" t="s">
        <v>232</v>
      </c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45"/>
      <c r="CS26" s="24" t="s">
        <v>233</v>
      </c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45"/>
      <c r="DF26" s="55" t="s">
        <v>9</v>
      </c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</row>
    <row r="27" spans="1:161" ht="12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2"/>
      <c r="BX27" s="46"/>
      <c r="BY27" s="47"/>
      <c r="BZ27" s="47"/>
      <c r="CA27" s="47"/>
      <c r="CB27" s="47"/>
      <c r="CC27" s="47"/>
      <c r="CD27" s="47"/>
      <c r="CE27" s="48"/>
      <c r="CF27" s="46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8"/>
      <c r="CS27" s="46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8"/>
      <c r="DF27" s="28" t="s">
        <v>3</v>
      </c>
      <c r="DG27" s="29"/>
      <c r="DH27" s="29"/>
      <c r="DI27" s="29"/>
      <c r="DJ27" s="29"/>
      <c r="DK27" s="29"/>
      <c r="DL27" s="57" t="s">
        <v>255</v>
      </c>
      <c r="DM27" s="57"/>
      <c r="DN27" s="57"/>
      <c r="DO27" s="53" t="s">
        <v>4</v>
      </c>
      <c r="DP27" s="53"/>
      <c r="DQ27" s="53"/>
      <c r="DR27" s="54"/>
      <c r="DS27" s="28" t="s">
        <v>3</v>
      </c>
      <c r="DT27" s="29"/>
      <c r="DU27" s="29"/>
      <c r="DV27" s="29"/>
      <c r="DW27" s="29"/>
      <c r="DX27" s="29"/>
      <c r="DY27" s="57" t="s">
        <v>260</v>
      </c>
      <c r="DZ27" s="57"/>
      <c r="EA27" s="57"/>
      <c r="EB27" s="53" t="s">
        <v>4</v>
      </c>
      <c r="EC27" s="53"/>
      <c r="ED27" s="53"/>
      <c r="EE27" s="54"/>
      <c r="EF27" s="28" t="s">
        <v>3</v>
      </c>
      <c r="EG27" s="29"/>
      <c r="EH27" s="29"/>
      <c r="EI27" s="29"/>
      <c r="EJ27" s="29"/>
      <c r="EK27" s="29"/>
      <c r="EL27" s="57" t="s">
        <v>261</v>
      </c>
      <c r="EM27" s="57"/>
      <c r="EN27" s="57"/>
      <c r="EO27" s="53" t="s">
        <v>4</v>
      </c>
      <c r="EP27" s="53"/>
      <c r="EQ27" s="53"/>
      <c r="ER27" s="54"/>
      <c r="ES27" s="24" t="s">
        <v>8</v>
      </c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</row>
    <row r="28" spans="1:161" ht="36.7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4"/>
      <c r="BX28" s="26"/>
      <c r="BY28" s="27"/>
      <c r="BZ28" s="27"/>
      <c r="CA28" s="27"/>
      <c r="CB28" s="27"/>
      <c r="CC28" s="27"/>
      <c r="CD28" s="27"/>
      <c r="CE28" s="49"/>
      <c r="CF28" s="26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49"/>
      <c r="CS28" s="26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49"/>
      <c r="DF28" s="50" t="s">
        <v>5</v>
      </c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2"/>
      <c r="DS28" s="50" t="s">
        <v>6</v>
      </c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2"/>
      <c r="EF28" s="50" t="s">
        <v>7</v>
      </c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2"/>
      <c r="ES28" s="26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1:161" ht="11.25" customHeight="1" thickBot="1">
      <c r="A29" s="90" t="s">
        <v>10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1"/>
      <c r="BX29" s="58" t="s">
        <v>11</v>
      </c>
      <c r="BY29" s="59"/>
      <c r="BZ29" s="59"/>
      <c r="CA29" s="59"/>
      <c r="CB29" s="59"/>
      <c r="CC29" s="59"/>
      <c r="CD29" s="59"/>
      <c r="CE29" s="60"/>
      <c r="CF29" s="58" t="s">
        <v>12</v>
      </c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60"/>
      <c r="CS29" s="58" t="s">
        <v>13</v>
      </c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60"/>
      <c r="DF29" s="58" t="s">
        <v>14</v>
      </c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60"/>
      <c r="DS29" s="58" t="s">
        <v>15</v>
      </c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60"/>
      <c r="EF29" s="58" t="s">
        <v>16</v>
      </c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60"/>
      <c r="ES29" s="58" t="s">
        <v>17</v>
      </c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</row>
    <row r="30" spans="1:161" ht="13.5" customHeight="1">
      <c r="A30" s="61" t="s">
        <v>234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2" t="s">
        <v>41</v>
      </c>
      <c r="BY30" s="63"/>
      <c r="BZ30" s="63"/>
      <c r="CA30" s="63"/>
      <c r="CB30" s="63"/>
      <c r="CC30" s="63"/>
      <c r="CD30" s="63"/>
      <c r="CE30" s="64"/>
      <c r="CF30" s="65" t="s">
        <v>42</v>
      </c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4"/>
      <c r="CS30" s="65" t="s">
        <v>42</v>
      </c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4"/>
      <c r="DF30" s="66">
        <v>800061.84</v>
      </c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7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9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9"/>
      <c r="ES30" s="67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70"/>
    </row>
    <row r="31" spans="1:161" ht="12.75" customHeight="1">
      <c r="A31" s="61" t="s">
        <v>235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30" t="s">
        <v>43</v>
      </c>
      <c r="BY31" s="31"/>
      <c r="BZ31" s="31"/>
      <c r="CA31" s="31"/>
      <c r="CB31" s="31"/>
      <c r="CC31" s="31"/>
      <c r="CD31" s="31"/>
      <c r="CE31" s="32"/>
      <c r="CF31" s="33" t="s">
        <v>42</v>
      </c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2"/>
      <c r="CS31" s="33" t="s">
        <v>42</v>
      </c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2"/>
      <c r="DF31" s="88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89"/>
      <c r="DS31" s="88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89"/>
      <c r="EF31" s="88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89"/>
      <c r="ES31" s="88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2"/>
    </row>
    <row r="32" spans="1:161" ht="11.25">
      <c r="A32" s="92" t="s">
        <v>44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3" t="s">
        <v>45</v>
      </c>
      <c r="BY32" s="94"/>
      <c r="BZ32" s="94"/>
      <c r="CA32" s="94"/>
      <c r="CB32" s="94"/>
      <c r="CC32" s="94"/>
      <c r="CD32" s="94"/>
      <c r="CE32" s="95"/>
      <c r="CF32" s="96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5"/>
      <c r="CS32" s="33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2"/>
      <c r="DF32" s="97">
        <f>DF33+DF36+DF40+DF42+DF46+DF47+DF48</f>
        <v>25319389.46</v>
      </c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9"/>
      <c r="DS32" s="97">
        <f>DS33+DS36+DS40+DS42+DS46+DS47+DS48</f>
        <v>24170675.990000002</v>
      </c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9"/>
      <c r="EF32" s="97">
        <f>EF33+EF36+EF40+EF42+EF46+EF47+EF48</f>
        <v>24170675.990000002</v>
      </c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9"/>
      <c r="ES32" s="97">
        <f>ES37+ES39+ES42</f>
        <v>0</v>
      </c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9"/>
    </row>
    <row r="33" spans="1:161" ht="22.5" customHeight="1">
      <c r="A33" s="100" t="s">
        <v>46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30" t="s">
        <v>47</v>
      </c>
      <c r="BY33" s="31"/>
      <c r="BZ33" s="31"/>
      <c r="CA33" s="31"/>
      <c r="CB33" s="31"/>
      <c r="CC33" s="31"/>
      <c r="CD33" s="31"/>
      <c r="CE33" s="32"/>
      <c r="CF33" s="33" t="s">
        <v>48</v>
      </c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2"/>
      <c r="CS33" s="33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2"/>
      <c r="DF33" s="102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4"/>
      <c r="DS33" s="102">
        <f>DS34</f>
        <v>0</v>
      </c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4"/>
      <c r="EF33" s="102">
        <f>EF34</f>
        <v>0</v>
      </c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4"/>
      <c r="ES33" s="88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2"/>
    </row>
    <row r="34" spans="1:161" ht="11.25">
      <c r="A34" s="105" t="s">
        <v>49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6" t="s">
        <v>50</v>
      </c>
      <c r="BY34" s="107"/>
      <c r="BZ34" s="107"/>
      <c r="CA34" s="107"/>
      <c r="CB34" s="107"/>
      <c r="CC34" s="107"/>
      <c r="CD34" s="107"/>
      <c r="CE34" s="108"/>
      <c r="CF34" s="33" t="s">
        <v>48</v>
      </c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2"/>
      <c r="CS34" s="33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2"/>
      <c r="DF34" s="88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89"/>
      <c r="DS34" s="88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89"/>
      <c r="EF34" s="88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89"/>
      <c r="ES34" s="20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2"/>
    </row>
    <row r="35" spans="1:161" ht="11.25">
      <c r="A35" s="61" t="s">
        <v>228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109"/>
      <c r="BY35" s="38"/>
      <c r="BZ35" s="38"/>
      <c r="CA35" s="38"/>
      <c r="CB35" s="38"/>
      <c r="CC35" s="38"/>
      <c r="CD35" s="38"/>
      <c r="CE35" s="110"/>
      <c r="CF35" s="33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2"/>
      <c r="CS35" s="33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2"/>
      <c r="DF35" s="88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89"/>
      <c r="DS35" s="88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89"/>
      <c r="EF35" s="88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89"/>
      <c r="ES35" s="88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2"/>
    </row>
    <row r="36" spans="1:161" ht="11.25" customHeight="1">
      <c r="A36" s="117" t="s">
        <v>51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9"/>
      <c r="BX36" s="30" t="s">
        <v>52</v>
      </c>
      <c r="BY36" s="31"/>
      <c r="BZ36" s="31"/>
      <c r="CA36" s="31"/>
      <c r="CB36" s="31"/>
      <c r="CC36" s="31"/>
      <c r="CD36" s="31"/>
      <c r="CE36" s="32"/>
      <c r="CF36" s="33" t="s">
        <v>53</v>
      </c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2"/>
      <c r="CS36" s="33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2"/>
      <c r="DF36" s="20">
        <f>DF37+DF38+DF39</f>
        <v>24351305</v>
      </c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89"/>
      <c r="DS36" s="20">
        <f>DS37+DS38+DS39</f>
        <v>24170675.990000002</v>
      </c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89"/>
      <c r="EF36" s="20">
        <f>EF37+EF38+EF39</f>
        <v>24170675.990000002</v>
      </c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89"/>
      <c r="ES36" s="20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2"/>
    </row>
    <row r="37" spans="1:162" ht="34.5" customHeight="1" thickBot="1">
      <c r="A37" s="111" t="s">
        <v>54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2"/>
      <c r="BX37" s="81" t="s">
        <v>55</v>
      </c>
      <c r="BY37" s="82"/>
      <c r="BZ37" s="82"/>
      <c r="CA37" s="82"/>
      <c r="CB37" s="82"/>
      <c r="CC37" s="82"/>
      <c r="CD37" s="82"/>
      <c r="CE37" s="113"/>
      <c r="CF37" s="130" t="s">
        <v>53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113"/>
      <c r="CS37" s="130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113"/>
      <c r="DF37" s="120">
        <f>19042926+851460+339114</f>
        <v>20233500</v>
      </c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>
        <v>19771577.84</v>
      </c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>
        <v>19771577.84</v>
      </c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14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6"/>
      <c r="FF37" s="13"/>
    </row>
    <row r="38" spans="1:161" ht="22.5" customHeight="1">
      <c r="A38" s="125" t="s">
        <v>57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7"/>
      <c r="BX38" s="109" t="s">
        <v>56</v>
      </c>
      <c r="BY38" s="38"/>
      <c r="BZ38" s="38"/>
      <c r="CA38" s="38"/>
      <c r="CB38" s="38"/>
      <c r="CC38" s="38"/>
      <c r="CD38" s="38"/>
      <c r="CE38" s="110"/>
      <c r="CF38" s="128" t="s">
        <v>53</v>
      </c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110"/>
      <c r="CS38" s="128" t="s">
        <v>42</v>
      </c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110"/>
      <c r="DF38" s="121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4"/>
      <c r="DS38" s="121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4"/>
      <c r="EF38" s="121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4"/>
      <c r="ES38" s="121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3"/>
    </row>
    <row r="39" spans="1:161" ht="21" customHeight="1">
      <c r="A39" s="129" t="s">
        <v>229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30" t="s">
        <v>230</v>
      </c>
      <c r="BY39" s="31"/>
      <c r="BZ39" s="31"/>
      <c r="CA39" s="31"/>
      <c r="CB39" s="31"/>
      <c r="CC39" s="31"/>
      <c r="CD39" s="31"/>
      <c r="CE39" s="32"/>
      <c r="CF39" s="33" t="s">
        <v>53</v>
      </c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2"/>
      <c r="CS39" s="33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2"/>
      <c r="DF39" s="120">
        <f>4399098.15-281293.15</f>
        <v>4117805.0000000005</v>
      </c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>
        <v>4399098.15</v>
      </c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>
        <v>4399098.15</v>
      </c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02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31"/>
    </row>
    <row r="40" spans="1:161" ht="10.5" customHeight="1">
      <c r="A40" s="117" t="s">
        <v>58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9"/>
      <c r="BX40" s="30" t="s">
        <v>59</v>
      </c>
      <c r="BY40" s="31"/>
      <c r="BZ40" s="31"/>
      <c r="CA40" s="31"/>
      <c r="CB40" s="31"/>
      <c r="CC40" s="31"/>
      <c r="CD40" s="31"/>
      <c r="CE40" s="32"/>
      <c r="CF40" s="33" t="s">
        <v>60</v>
      </c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2"/>
      <c r="CS40" s="33" t="s">
        <v>42</v>
      </c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2"/>
      <c r="DF40" s="102">
        <f>DF41</f>
        <v>0</v>
      </c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4"/>
      <c r="DS40" s="102">
        <f>DS41</f>
        <v>0</v>
      </c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4"/>
      <c r="EF40" s="102">
        <f>EF41</f>
        <v>0</v>
      </c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4"/>
      <c r="ES40" s="88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2"/>
    </row>
    <row r="41" spans="1:161" ht="10.5" customHeight="1">
      <c r="A41" s="105" t="s">
        <v>49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6" t="s">
        <v>61</v>
      </c>
      <c r="BY41" s="107"/>
      <c r="BZ41" s="107"/>
      <c r="CA41" s="107"/>
      <c r="CB41" s="107"/>
      <c r="CC41" s="107"/>
      <c r="CD41" s="107"/>
      <c r="CE41" s="108"/>
      <c r="CF41" s="132" t="s">
        <v>60</v>
      </c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8"/>
      <c r="CS41" s="132" t="s">
        <v>42</v>
      </c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8"/>
      <c r="DF41" s="133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5"/>
      <c r="DS41" s="133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5"/>
      <c r="EF41" s="133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5"/>
      <c r="ES41" s="136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8"/>
    </row>
    <row r="42" spans="1:161" ht="10.5" customHeight="1">
      <c r="A42" s="117" t="s">
        <v>62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9"/>
      <c r="BX42" s="30" t="s">
        <v>63</v>
      </c>
      <c r="BY42" s="31"/>
      <c r="BZ42" s="31"/>
      <c r="CA42" s="31"/>
      <c r="CB42" s="31"/>
      <c r="CC42" s="31"/>
      <c r="CD42" s="31"/>
      <c r="CE42" s="32"/>
      <c r="CF42" s="33" t="s">
        <v>64</v>
      </c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2"/>
      <c r="CS42" s="33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2"/>
      <c r="DF42" s="17">
        <f>DF43</f>
        <v>968084.46</v>
      </c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9"/>
      <c r="DS42" s="17">
        <f>DS43</f>
        <v>0</v>
      </c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9"/>
      <c r="EF42" s="17">
        <f>EF43</f>
        <v>0</v>
      </c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9"/>
      <c r="ES42" s="102">
        <f>ES43+ES45</f>
        <v>0</v>
      </c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4"/>
    </row>
    <row r="43" spans="1:161" ht="10.5" customHeight="1">
      <c r="A43" s="139" t="s">
        <v>49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06" t="s">
        <v>216</v>
      </c>
      <c r="BY43" s="107"/>
      <c r="BZ43" s="107"/>
      <c r="CA43" s="107"/>
      <c r="CB43" s="107"/>
      <c r="CC43" s="107"/>
      <c r="CD43" s="107"/>
      <c r="CE43" s="108"/>
      <c r="CF43" s="132" t="s">
        <v>64</v>
      </c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8"/>
      <c r="CS43" s="132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8"/>
      <c r="DF43" s="140">
        <f>1315820-297735.54-50000</f>
        <v>968084.46</v>
      </c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2"/>
      <c r="DS43" s="140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2"/>
      <c r="EF43" s="140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2"/>
      <c r="ES43" s="146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8"/>
    </row>
    <row r="44" spans="1:161" ht="10.5" customHeight="1">
      <c r="A44" s="126" t="s">
        <v>68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7"/>
      <c r="BX44" s="109"/>
      <c r="BY44" s="38"/>
      <c r="BZ44" s="38"/>
      <c r="CA44" s="38"/>
      <c r="CB44" s="38"/>
      <c r="CC44" s="38"/>
      <c r="CD44" s="38"/>
      <c r="CE44" s="110"/>
      <c r="CF44" s="12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110"/>
      <c r="CS44" s="12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110"/>
      <c r="DF44" s="143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5"/>
      <c r="DS44" s="143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5"/>
      <c r="EF44" s="143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5"/>
      <c r="ES44" s="149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1"/>
    </row>
    <row r="45" spans="1:161" ht="10.5" customHeight="1">
      <c r="A45" s="125" t="s">
        <v>69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7"/>
      <c r="BX45" s="30" t="s">
        <v>217</v>
      </c>
      <c r="BY45" s="31"/>
      <c r="BZ45" s="31"/>
      <c r="CA45" s="31"/>
      <c r="CB45" s="31"/>
      <c r="CC45" s="31"/>
      <c r="CD45" s="31"/>
      <c r="CE45" s="32"/>
      <c r="CF45" s="33" t="s">
        <v>64</v>
      </c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2"/>
      <c r="CS45" s="33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2"/>
      <c r="DF45" s="152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4"/>
      <c r="DS45" s="152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4"/>
      <c r="EF45" s="152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4"/>
      <c r="ES45" s="88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2"/>
    </row>
    <row r="46" spans="1:161" ht="10.5" customHeight="1">
      <c r="A46" s="117" t="s">
        <v>65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9"/>
      <c r="BX46" s="30" t="s">
        <v>66</v>
      </c>
      <c r="BY46" s="31"/>
      <c r="BZ46" s="31"/>
      <c r="CA46" s="31"/>
      <c r="CB46" s="31"/>
      <c r="CC46" s="31"/>
      <c r="CD46" s="31"/>
      <c r="CE46" s="32"/>
      <c r="CF46" s="33" t="s">
        <v>67</v>
      </c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2"/>
      <c r="CS46" s="33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2"/>
      <c r="DF46" s="17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9"/>
      <c r="DS46" s="17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9"/>
      <c r="EF46" s="17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9"/>
      <c r="ES46" s="20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2"/>
    </row>
    <row r="47" spans="1:161" ht="10.5" customHeight="1">
      <c r="A47" s="117" t="s">
        <v>70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9"/>
      <c r="BX47" s="30" t="s">
        <v>71</v>
      </c>
      <c r="BY47" s="31"/>
      <c r="BZ47" s="31"/>
      <c r="CA47" s="31"/>
      <c r="CB47" s="31"/>
      <c r="CC47" s="31"/>
      <c r="CD47" s="31"/>
      <c r="CE47" s="32"/>
      <c r="CF47" s="33" t="s">
        <v>42</v>
      </c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2"/>
      <c r="CS47" s="33" t="s">
        <v>42</v>
      </c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2"/>
      <c r="DF47" s="152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4"/>
      <c r="DS47" s="152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4"/>
      <c r="EF47" s="152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4"/>
      <c r="ES47" s="88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2"/>
    </row>
    <row r="48" spans="1:161" ht="12.75" customHeight="1">
      <c r="A48" s="117" t="s">
        <v>236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9"/>
      <c r="BX48" s="30" t="s">
        <v>72</v>
      </c>
      <c r="BY48" s="31"/>
      <c r="BZ48" s="31"/>
      <c r="CA48" s="31"/>
      <c r="CB48" s="31"/>
      <c r="CC48" s="31"/>
      <c r="CD48" s="31"/>
      <c r="CE48" s="32"/>
      <c r="CF48" s="33" t="s">
        <v>42</v>
      </c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2"/>
      <c r="CS48" s="33" t="s">
        <v>42</v>
      </c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2"/>
      <c r="DF48" s="17">
        <f>DF49</f>
        <v>0</v>
      </c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9"/>
      <c r="DS48" s="17">
        <f>DS49</f>
        <v>0</v>
      </c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9"/>
      <c r="EF48" s="17">
        <f>EF49</f>
        <v>0</v>
      </c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9"/>
      <c r="ES48" s="20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2"/>
    </row>
    <row r="49" spans="1:161" ht="33.75" customHeight="1">
      <c r="A49" s="129" t="s">
        <v>73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30" t="s">
        <v>74</v>
      </c>
      <c r="BY49" s="31"/>
      <c r="BZ49" s="31"/>
      <c r="CA49" s="31"/>
      <c r="CB49" s="31"/>
      <c r="CC49" s="31"/>
      <c r="CD49" s="31"/>
      <c r="CE49" s="32"/>
      <c r="CF49" s="33" t="s">
        <v>75</v>
      </c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2"/>
      <c r="CS49" s="33" t="s">
        <v>42</v>
      </c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2"/>
      <c r="DF49" s="152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4"/>
      <c r="DS49" s="152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4"/>
      <c r="EF49" s="152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4"/>
      <c r="ES49" s="88" t="s">
        <v>42</v>
      </c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2"/>
    </row>
    <row r="50" spans="1:161" ht="11.25" customHeight="1">
      <c r="A50" s="92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3" t="s">
        <v>77</v>
      </c>
      <c r="BY50" s="94"/>
      <c r="BZ50" s="94"/>
      <c r="CA50" s="94"/>
      <c r="CB50" s="94"/>
      <c r="CC50" s="94"/>
      <c r="CD50" s="94"/>
      <c r="CE50" s="95"/>
      <c r="CF50" s="96" t="s">
        <v>42</v>
      </c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5"/>
      <c r="CS50" s="33" t="s">
        <v>42</v>
      </c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2"/>
      <c r="DF50" s="97">
        <f>DF51+DF57+DF63+DF67+DF68+DF70</f>
        <v>26119451.3</v>
      </c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9"/>
      <c r="DS50" s="97">
        <f>DS51+DS57+DS63+DS67+DS68+DS70</f>
        <v>24170675.990000002</v>
      </c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9"/>
      <c r="EF50" s="97">
        <f>EF51+EF57+EF63+EF67+EF68+EF70</f>
        <v>24170675.990000002</v>
      </c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9"/>
      <c r="ES50" s="88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2"/>
    </row>
    <row r="51" spans="1:161" ht="22.5" customHeight="1">
      <c r="A51" s="156" t="s">
        <v>78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30" t="s">
        <v>79</v>
      </c>
      <c r="BY51" s="31"/>
      <c r="BZ51" s="31"/>
      <c r="CA51" s="31"/>
      <c r="CB51" s="31"/>
      <c r="CC51" s="31"/>
      <c r="CD51" s="31"/>
      <c r="CE51" s="32"/>
      <c r="CF51" s="33" t="s">
        <v>42</v>
      </c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2"/>
      <c r="CS51" s="33" t="s">
        <v>42</v>
      </c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2"/>
      <c r="DF51" s="102">
        <f>DF52+DF53+DF54</f>
        <v>15004630</v>
      </c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4"/>
      <c r="DS51" s="102">
        <f>DS52+DS53+DS54</f>
        <v>15023498.23</v>
      </c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4"/>
      <c r="EF51" s="102">
        <f>EF52+EF53+EF54</f>
        <v>15023498.23</v>
      </c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4"/>
      <c r="ES51" s="88" t="s">
        <v>42</v>
      </c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2"/>
    </row>
    <row r="52" spans="1:161" ht="22.5" customHeight="1">
      <c r="A52" s="129" t="s">
        <v>80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30" t="s">
        <v>81</v>
      </c>
      <c r="BY52" s="31"/>
      <c r="BZ52" s="31"/>
      <c r="CA52" s="31"/>
      <c r="CB52" s="31"/>
      <c r="CC52" s="31"/>
      <c r="CD52" s="31"/>
      <c r="CE52" s="32"/>
      <c r="CF52" s="33" t="s">
        <v>82</v>
      </c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2"/>
      <c r="CS52" s="33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2"/>
      <c r="DF52" s="158">
        <f>11523525</f>
        <v>11523525</v>
      </c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>
        <f>11523525+13170.03</f>
        <v>11536695.03</v>
      </c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>
        <f>11523525+13170.03</f>
        <v>11536695.03</v>
      </c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88" t="s">
        <v>42</v>
      </c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2"/>
    </row>
    <row r="53" spans="1:161" ht="10.5" customHeight="1">
      <c r="A53" s="125" t="s">
        <v>83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7"/>
      <c r="BX53" s="30" t="s">
        <v>84</v>
      </c>
      <c r="BY53" s="31"/>
      <c r="BZ53" s="31"/>
      <c r="CA53" s="31"/>
      <c r="CB53" s="31"/>
      <c r="CC53" s="31"/>
      <c r="CD53" s="31"/>
      <c r="CE53" s="32"/>
      <c r="CF53" s="33" t="s">
        <v>85</v>
      </c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2"/>
      <c r="CS53" s="33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2"/>
      <c r="DF53" s="158">
        <v>1000</v>
      </c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>
        <v>1000</v>
      </c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>
        <v>1000</v>
      </c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88" t="s">
        <v>42</v>
      </c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2"/>
    </row>
    <row r="54" spans="1:161" ht="22.5" customHeight="1">
      <c r="A54" s="129" t="s">
        <v>86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30" t="s">
        <v>87</v>
      </c>
      <c r="BY54" s="31"/>
      <c r="BZ54" s="31"/>
      <c r="CA54" s="31"/>
      <c r="CB54" s="31"/>
      <c r="CC54" s="31"/>
      <c r="CD54" s="31"/>
      <c r="CE54" s="32"/>
      <c r="CF54" s="33" t="s">
        <v>88</v>
      </c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2"/>
      <c r="CS54" s="33" t="s">
        <v>42</v>
      </c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2"/>
      <c r="DF54" s="102">
        <f>DF55+DF56</f>
        <v>3480105</v>
      </c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4"/>
      <c r="DS54" s="102">
        <f>DS55+DS56</f>
        <v>3485803.2</v>
      </c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4"/>
      <c r="EF54" s="102">
        <f>EF55+EF56</f>
        <v>3485803.2</v>
      </c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4"/>
      <c r="ES54" s="88" t="s">
        <v>42</v>
      </c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2"/>
    </row>
    <row r="55" spans="1:161" ht="22.5" customHeight="1">
      <c r="A55" s="159" t="s">
        <v>89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30" t="s">
        <v>90</v>
      </c>
      <c r="BY55" s="31"/>
      <c r="BZ55" s="31"/>
      <c r="CA55" s="31"/>
      <c r="CB55" s="31"/>
      <c r="CC55" s="31"/>
      <c r="CD55" s="31"/>
      <c r="CE55" s="32"/>
      <c r="CF55" s="33" t="s">
        <v>88</v>
      </c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2"/>
      <c r="CS55" s="33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2"/>
      <c r="DF55" s="158">
        <f>3480105</f>
        <v>3480105</v>
      </c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>
        <f>3480105+5698.2</f>
        <v>3485803.2</v>
      </c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>
        <f>3480105+5698.2</f>
        <v>3485803.2</v>
      </c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88" t="s">
        <v>42</v>
      </c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2"/>
    </row>
    <row r="56" spans="1:161" s="12" customFormat="1" ht="11.25" customHeight="1">
      <c r="A56" s="161" t="s">
        <v>91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3"/>
      <c r="BX56" s="164" t="s">
        <v>92</v>
      </c>
      <c r="BY56" s="165"/>
      <c r="BZ56" s="165"/>
      <c r="CA56" s="165"/>
      <c r="CB56" s="165"/>
      <c r="CC56" s="165"/>
      <c r="CD56" s="165"/>
      <c r="CE56" s="166"/>
      <c r="CF56" s="167" t="s">
        <v>88</v>
      </c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6"/>
      <c r="CS56" s="167" t="s">
        <v>42</v>
      </c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6"/>
      <c r="DF56" s="55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168"/>
      <c r="DS56" s="55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168"/>
      <c r="EF56" s="55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168"/>
      <c r="ES56" s="55" t="s">
        <v>42</v>
      </c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169"/>
    </row>
    <row r="57" spans="1:161" ht="10.5" customHeight="1">
      <c r="A57" s="100" t="s">
        <v>93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70"/>
      <c r="BX57" s="30" t="s">
        <v>94</v>
      </c>
      <c r="BY57" s="31"/>
      <c r="BZ57" s="31"/>
      <c r="CA57" s="31"/>
      <c r="CB57" s="31"/>
      <c r="CC57" s="31"/>
      <c r="CD57" s="31"/>
      <c r="CE57" s="32"/>
      <c r="CF57" s="33" t="s">
        <v>95</v>
      </c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2"/>
      <c r="CS57" s="33" t="s">
        <v>42</v>
      </c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2"/>
      <c r="DF57" s="20">
        <f>DF58+DF60+DF61+DF62</f>
        <v>0</v>
      </c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89"/>
      <c r="DS57" s="20">
        <f>DS58+DS60+DS61+DS62</f>
        <v>0</v>
      </c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89"/>
      <c r="EF57" s="20">
        <f>EF58+EF60+EF61+EF62</f>
        <v>0</v>
      </c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89"/>
      <c r="ES57" s="88" t="s">
        <v>42</v>
      </c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2"/>
    </row>
    <row r="58" spans="1:161" ht="21.75" customHeight="1">
      <c r="A58" s="129" t="s">
        <v>96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71"/>
      <c r="BX58" s="30" t="s">
        <v>97</v>
      </c>
      <c r="BY58" s="31"/>
      <c r="BZ58" s="31"/>
      <c r="CA58" s="31"/>
      <c r="CB58" s="31"/>
      <c r="CC58" s="31"/>
      <c r="CD58" s="31"/>
      <c r="CE58" s="32"/>
      <c r="CF58" s="33" t="s">
        <v>98</v>
      </c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2"/>
      <c r="CS58" s="33" t="s">
        <v>42</v>
      </c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2"/>
      <c r="DF58" s="102">
        <f>DF59</f>
        <v>0</v>
      </c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4"/>
      <c r="DS58" s="102">
        <f>DS59</f>
        <v>0</v>
      </c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4"/>
      <c r="EF58" s="102">
        <f>EF59</f>
        <v>0</v>
      </c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4"/>
      <c r="ES58" s="88" t="s">
        <v>42</v>
      </c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2"/>
    </row>
    <row r="59" spans="1:161" ht="33.75" customHeight="1">
      <c r="A59" s="159" t="s">
        <v>99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72"/>
      <c r="BX59" s="30" t="s">
        <v>100</v>
      </c>
      <c r="BY59" s="31"/>
      <c r="BZ59" s="31"/>
      <c r="CA59" s="31"/>
      <c r="CB59" s="31"/>
      <c r="CC59" s="31"/>
      <c r="CD59" s="31"/>
      <c r="CE59" s="32"/>
      <c r="CF59" s="33" t="s">
        <v>101</v>
      </c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2"/>
      <c r="CS59" s="33" t="s">
        <v>42</v>
      </c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2"/>
      <c r="DF59" s="88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89"/>
      <c r="DS59" s="88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89"/>
      <c r="EF59" s="88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89"/>
      <c r="ES59" s="88" t="s">
        <v>42</v>
      </c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2"/>
    </row>
    <row r="60" spans="1:161" ht="21.75" customHeight="1">
      <c r="A60" s="129" t="s">
        <v>102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71"/>
      <c r="BX60" s="30" t="s">
        <v>103</v>
      </c>
      <c r="BY60" s="31"/>
      <c r="BZ60" s="31"/>
      <c r="CA60" s="31"/>
      <c r="CB60" s="31"/>
      <c r="CC60" s="31"/>
      <c r="CD60" s="31"/>
      <c r="CE60" s="32"/>
      <c r="CF60" s="33" t="s">
        <v>104</v>
      </c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2"/>
      <c r="CS60" s="33" t="s">
        <v>42</v>
      </c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2"/>
      <c r="DF60" s="88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89"/>
      <c r="DS60" s="88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89"/>
      <c r="EF60" s="88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89"/>
      <c r="ES60" s="88" t="s">
        <v>42</v>
      </c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2"/>
    </row>
    <row r="61" spans="1:161" ht="33.75" customHeight="1">
      <c r="A61" s="129" t="s">
        <v>105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71"/>
      <c r="BX61" s="30" t="s">
        <v>106</v>
      </c>
      <c r="BY61" s="31"/>
      <c r="BZ61" s="31"/>
      <c r="CA61" s="31"/>
      <c r="CB61" s="31"/>
      <c r="CC61" s="31"/>
      <c r="CD61" s="31"/>
      <c r="CE61" s="32"/>
      <c r="CF61" s="33" t="s">
        <v>107</v>
      </c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2"/>
      <c r="CS61" s="33" t="s">
        <v>42</v>
      </c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2"/>
      <c r="DF61" s="88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89"/>
      <c r="DS61" s="88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89"/>
      <c r="EF61" s="88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89"/>
      <c r="ES61" s="88" t="s">
        <v>42</v>
      </c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2"/>
    </row>
    <row r="62" spans="1:161" ht="10.5" customHeight="1">
      <c r="A62" s="129" t="s">
        <v>218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71"/>
      <c r="BX62" s="30" t="s">
        <v>108</v>
      </c>
      <c r="BY62" s="31"/>
      <c r="BZ62" s="31"/>
      <c r="CA62" s="31"/>
      <c r="CB62" s="31"/>
      <c r="CC62" s="31"/>
      <c r="CD62" s="31"/>
      <c r="CE62" s="32"/>
      <c r="CF62" s="33" t="s">
        <v>109</v>
      </c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2"/>
      <c r="CS62" s="33" t="s">
        <v>42</v>
      </c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2"/>
      <c r="DF62" s="88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89"/>
      <c r="DS62" s="88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89"/>
      <c r="EF62" s="88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89"/>
      <c r="ES62" s="88" t="s">
        <v>42</v>
      </c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2"/>
    </row>
    <row r="63" spans="1:161" ht="10.5" customHeight="1">
      <c r="A63" s="100" t="s">
        <v>110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30" t="s">
        <v>111</v>
      </c>
      <c r="BY63" s="31"/>
      <c r="BZ63" s="31"/>
      <c r="CA63" s="31"/>
      <c r="CB63" s="31"/>
      <c r="CC63" s="31"/>
      <c r="CD63" s="31"/>
      <c r="CE63" s="32"/>
      <c r="CF63" s="33" t="s">
        <v>112</v>
      </c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2"/>
      <c r="CS63" s="33" t="s">
        <v>42</v>
      </c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2"/>
      <c r="DF63" s="20">
        <f>DF64+DF65+DF66</f>
        <v>73000</v>
      </c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89"/>
      <c r="DS63" s="20">
        <f>DS64+DS65+DS66</f>
        <v>73000</v>
      </c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89"/>
      <c r="EF63" s="20">
        <f>EF64+EF65+EF66</f>
        <v>73000</v>
      </c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89"/>
      <c r="ES63" s="88" t="s">
        <v>42</v>
      </c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2"/>
    </row>
    <row r="64" spans="1:161" ht="21.75" customHeight="1">
      <c r="A64" s="173" t="s">
        <v>113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30" t="s">
        <v>114</v>
      </c>
      <c r="BY64" s="31"/>
      <c r="BZ64" s="31"/>
      <c r="CA64" s="31"/>
      <c r="CB64" s="31"/>
      <c r="CC64" s="31"/>
      <c r="CD64" s="31"/>
      <c r="CE64" s="32"/>
      <c r="CF64" s="33" t="s">
        <v>115</v>
      </c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2"/>
      <c r="CS64" s="33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2"/>
      <c r="DF64" s="158">
        <v>51000</v>
      </c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>
        <v>51000</v>
      </c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>
        <v>51000</v>
      </c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88" t="s">
        <v>42</v>
      </c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2"/>
    </row>
    <row r="65" spans="1:161" ht="21.75" customHeight="1">
      <c r="A65" s="174" t="s">
        <v>116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75"/>
      <c r="BX65" s="30" t="s">
        <v>117</v>
      </c>
      <c r="BY65" s="31"/>
      <c r="BZ65" s="31"/>
      <c r="CA65" s="31"/>
      <c r="CB65" s="31"/>
      <c r="CC65" s="31"/>
      <c r="CD65" s="31"/>
      <c r="CE65" s="32"/>
      <c r="CF65" s="33" t="s">
        <v>118</v>
      </c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2"/>
      <c r="CS65" s="33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2"/>
      <c r="DF65" s="102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4"/>
      <c r="DS65" s="102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4"/>
      <c r="EF65" s="102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4"/>
      <c r="ES65" s="88" t="s">
        <v>42</v>
      </c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2"/>
    </row>
    <row r="66" spans="1:161" ht="10.5" customHeight="1">
      <c r="A66" s="129" t="s">
        <v>119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30" t="s">
        <v>120</v>
      </c>
      <c r="BY66" s="31"/>
      <c r="BZ66" s="31"/>
      <c r="CA66" s="31"/>
      <c r="CB66" s="31"/>
      <c r="CC66" s="31"/>
      <c r="CD66" s="31"/>
      <c r="CE66" s="32"/>
      <c r="CF66" s="33" t="s">
        <v>121</v>
      </c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2"/>
      <c r="CS66" s="33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2"/>
      <c r="DF66" s="158">
        <v>22000</v>
      </c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>
        <v>22000</v>
      </c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>
        <v>22000</v>
      </c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33" t="s">
        <v>42</v>
      </c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2"/>
    </row>
    <row r="67" spans="1:161" ht="10.5" customHeight="1">
      <c r="A67" s="100" t="s">
        <v>122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70"/>
      <c r="BX67" s="30" t="s">
        <v>123</v>
      </c>
      <c r="BY67" s="31"/>
      <c r="BZ67" s="31"/>
      <c r="CA67" s="31"/>
      <c r="CB67" s="31"/>
      <c r="CC67" s="31"/>
      <c r="CD67" s="31"/>
      <c r="CE67" s="32"/>
      <c r="CF67" s="33" t="s">
        <v>42</v>
      </c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2"/>
      <c r="CS67" s="33" t="s">
        <v>42</v>
      </c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2"/>
      <c r="DF67" s="88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89"/>
      <c r="DS67" s="88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89"/>
      <c r="EF67" s="88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89"/>
      <c r="ES67" s="88" t="s">
        <v>42</v>
      </c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2"/>
    </row>
    <row r="68" spans="1:161" ht="10.5" customHeight="1">
      <c r="A68" s="100" t="s">
        <v>124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30" t="s">
        <v>125</v>
      </c>
      <c r="BY68" s="31"/>
      <c r="BZ68" s="31"/>
      <c r="CA68" s="31"/>
      <c r="CB68" s="31"/>
      <c r="CC68" s="31"/>
      <c r="CD68" s="31"/>
      <c r="CE68" s="32"/>
      <c r="CF68" s="33" t="s">
        <v>42</v>
      </c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2"/>
      <c r="CS68" s="33" t="s">
        <v>42</v>
      </c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2"/>
      <c r="DF68" s="102">
        <f>DF69</f>
        <v>0</v>
      </c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4"/>
      <c r="DS68" s="102">
        <f>DS69</f>
        <v>0</v>
      </c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4"/>
      <c r="EF68" s="102">
        <f>EF69</f>
        <v>0</v>
      </c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4"/>
      <c r="ES68" s="88" t="s">
        <v>42</v>
      </c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2"/>
    </row>
    <row r="69" spans="1:161" ht="21.75" customHeight="1">
      <c r="A69" s="129" t="s">
        <v>126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30" t="s">
        <v>127</v>
      </c>
      <c r="BY69" s="31"/>
      <c r="BZ69" s="31"/>
      <c r="CA69" s="31"/>
      <c r="CB69" s="31"/>
      <c r="CC69" s="31"/>
      <c r="CD69" s="31"/>
      <c r="CE69" s="32"/>
      <c r="CF69" s="33" t="s">
        <v>128</v>
      </c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2"/>
      <c r="CS69" s="33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2"/>
      <c r="DF69" s="88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89"/>
      <c r="DS69" s="88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89"/>
      <c r="EF69" s="88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89"/>
      <c r="ES69" s="88" t="s">
        <v>42</v>
      </c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2"/>
    </row>
    <row r="70" spans="1:161" ht="12.75" customHeight="1">
      <c r="A70" s="100" t="s">
        <v>237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30" t="s">
        <v>129</v>
      </c>
      <c r="BY70" s="31"/>
      <c r="BZ70" s="31"/>
      <c r="CA70" s="31"/>
      <c r="CB70" s="31"/>
      <c r="CC70" s="31"/>
      <c r="CD70" s="31"/>
      <c r="CE70" s="32"/>
      <c r="CF70" s="33" t="s">
        <v>42</v>
      </c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2"/>
      <c r="CS70" s="33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2"/>
      <c r="DF70" s="20">
        <f>DF71+DF72+DF73+DF74</f>
        <v>11041821.3</v>
      </c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89"/>
      <c r="DS70" s="20">
        <f>DS71+DS72+DS73+DS74</f>
        <v>9074177.76</v>
      </c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89"/>
      <c r="EF70" s="20">
        <f>EF71+EF72+EF73+EF74</f>
        <v>9074177.76</v>
      </c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89"/>
      <c r="ES70" s="88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2"/>
    </row>
    <row r="71" spans="1:161" ht="21.75" customHeight="1">
      <c r="A71" s="129" t="s">
        <v>130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30" t="s">
        <v>131</v>
      </c>
      <c r="BY71" s="31"/>
      <c r="BZ71" s="31"/>
      <c r="CA71" s="31"/>
      <c r="CB71" s="31"/>
      <c r="CC71" s="31"/>
      <c r="CD71" s="31"/>
      <c r="CE71" s="32"/>
      <c r="CF71" s="33" t="s">
        <v>132</v>
      </c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2"/>
      <c r="CS71" s="33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2"/>
      <c r="DF71" s="88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89"/>
      <c r="DS71" s="88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89"/>
      <c r="EF71" s="88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89"/>
      <c r="ES71" s="88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2"/>
    </row>
    <row r="72" spans="1:161" ht="23.25" customHeight="1" thickBot="1">
      <c r="A72" s="129" t="s">
        <v>133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76"/>
      <c r="BX72" s="81" t="s">
        <v>134</v>
      </c>
      <c r="BY72" s="82"/>
      <c r="BZ72" s="82"/>
      <c r="CA72" s="82"/>
      <c r="CB72" s="82"/>
      <c r="CC72" s="82"/>
      <c r="CD72" s="82"/>
      <c r="CE72" s="113"/>
      <c r="CF72" s="130" t="s">
        <v>135</v>
      </c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113"/>
      <c r="CS72" s="130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113"/>
      <c r="DF72" s="158">
        <f>709000+686970-80150-297735.54-50000</f>
        <v>968084.46</v>
      </c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14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77"/>
      <c r="EF72" s="114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77"/>
      <c r="ES72" s="178"/>
      <c r="ET72" s="179"/>
      <c r="EU72" s="179"/>
      <c r="EV72" s="179"/>
      <c r="EW72" s="179"/>
      <c r="EX72" s="179"/>
      <c r="EY72" s="179"/>
      <c r="EZ72" s="179"/>
      <c r="FA72" s="179"/>
      <c r="FB72" s="179"/>
      <c r="FC72" s="179"/>
      <c r="FD72" s="179"/>
      <c r="FE72" s="180"/>
    </row>
    <row r="73" spans="1:161" ht="11.25" customHeight="1">
      <c r="A73" s="125" t="s">
        <v>136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7"/>
      <c r="BX73" s="109" t="s">
        <v>137</v>
      </c>
      <c r="BY73" s="38"/>
      <c r="BZ73" s="38"/>
      <c r="CA73" s="38"/>
      <c r="CB73" s="38"/>
      <c r="CC73" s="38"/>
      <c r="CD73" s="38"/>
      <c r="CE73" s="110"/>
      <c r="CF73" s="128" t="s">
        <v>138</v>
      </c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110"/>
      <c r="CS73" s="12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110"/>
      <c r="DF73" s="158">
        <f>3965296+13325.48+132.3+4183098.15+197131.77+972+785632.06+851460+339114-262424.92</f>
        <v>10073736.84</v>
      </c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>
        <f>4693947.84+4380229.92</f>
        <v>9074177.76</v>
      </c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>
        <f>4693947.84+4380229.92</f>
        <v>9074177.76</v>
      </c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21"/>
      <c r="ET73" s="122"/>
      <c r="EU73" s="122"/>
      <c r="EV73" s="122"/>
      <c r="EW73" s="122"/>
      <c r="EX73" s="122"/>
      <c r="EY73" s="122"/>
      <c r="EZ73" s="122"/>
      <c r="FA73" s="122"/>
      <c r="FB73" s="122"/>
      <c r="FC73" s="122"/>
      <c r="FD73" s="122"/>
      <c r="FE73" s="123"/>
    </row>
    <row r="74" spans="1:161" ht="11.25" customHeight="1">
      <c r="A74" s="129" t="s">
        <v>139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30" t="s">
        <v>140</v>
      </c>
      <c r="BY74" s="31"/>
      <c r="BZ74" s="31"/>
      <c r="CA74" s="31"/>
      <c r="CB74" s="31"/>
      <c r="CC74" s="31"/>
      <c r="CD74" s="31"/>
      <c r="CE74" s="32"/>
      <c r="CF74" s="33" t="s">
        <v>141</v>
      </c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2"/>
      <c r="CS74" s="33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2"/>
      <c r="DF74" s="102">
        <f>DF75+DF76</f>
        <v>0</v>
      </c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4"/>
      <c r="DS74" s="102">
        <f>DS75+DS76</f>
        <v>0</v>
      </c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4"/>
      <c r="EF74" s="102">
        <f>EF75+EF76</f>
        <v>0</v>
      </c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4"/>
      <c r="ES74" s="88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2"/>
    </row>
    <row r="75" spans="1:161" ht="33.75" customHeight="1">
      <c r="A75" s="159" t="s">
        <v>142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30" t="s">
        <v>143</v>
      </c>
      <c r="BY75" s="31"/>
      <c r="BZ75" s="31"/>
      <c r="CA75" s="31"/>
      <c r="CB75" s="31"/>
      <c r="CC75" s="31"/>
      <c r="CD75" s="31"/>
      <c r="CE75" s="32"/>
      <c r="CF75" s="33" t="s">
        <v>144</v>
      </c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2"/>
      <c r="CS75" s="33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2"/>
      <c r="DF75" s="88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89"/>
      <c r="DS75" s="88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89"/>
      <c r="EF75" s="88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89"/>
      <c r="ES75" s="88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2"/>
    </row>
    <row r="76" spans="1:161" ht="22.5" customHeight="1">
      <c r="A76" s="159" t="s">
        <v>145</v>
      </c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30" t="s">
        <v>146</v>
      </c>
      <c r="BY76" s="31"/>
      <c r="BZ76" s="31"/>
      <c r="CA76" s="31"/>
      <c r="CB76" s="31"/>
      <c r="CC76" s="31"/>
      <c r="CD76" s="31"/>
      <c r="CE76" s="32"/>
      <c r="CF76" s="33" t="s">
        <v>147</v>
      </c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2"/>
      <c r="CS76" s="33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2"/>
      <c r="DF76" s="88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89"/>
      <c r="DS76" s="88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89"/>
      <c r="EF76" s="88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89"/>
      <c r="ES76" s="88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2"/>
    </row>
    <row r="77" spans="1:161" ht="12.75" customHeight="1">
      <c r="A77" s="92" t="s">
        <v>238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3" t="s">
        <v>148</v>
      </c>
      <c r="BY77" s="94"/>
      <c r="BZ77" s="94"/>
      <c r="CA77" s="94"/>
      <c r="CB77" s="94"/>
      <c r="CC77" s="94"/>
      <c r="CD77" s="94"/>
      <c r="CE77" s="95"/>
      <c r="CF77" s="96" t="s">
        <v>149</v>
      </c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5"/>
      <c r="CS77" s="33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2"/>
      <c r="DF77" s="102">
        <f>DF78+DF79+DF80</f>
        <v>0</v>
      </c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4"/>
      <c r="DS77" s="102">
        <f>DS78+DS79+DS80</f>
        <v>0</v>
      </c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4"/>
      <c r="EF77" s="102">
        <f>EF78+EF79+EF80</f>
        <v>0</v>
      </c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4"/>
      <c r="ES77" s="88" t="s">
        <v>42</v>
      </c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2"/>
    </row>
    <row r="78" spans="1:161" ht="22.5" customHeight="1">
      <c r="A78" s="156" t="s">
        <v>239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30" t="s">
        <v>150</v>
      </c>
      <c r="BY78" s="31"/>
      <c r="BZ78" s="31"/>
      <c r="CA78" s="31"/>
      <c r="CB78" s="31"/>
      <c r="CC78" s="31"/>
      <c r="CD78" s="31"/>
      <c r="CE78" s="32"/>
      <c r="CF78" s="33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2"/>
      <c r="CS78" s="33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2"/>
      <c r="DF78" s="88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89"/>
      <c r="DS78" s="88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89"/>
      <c r="EF78" s="88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89"/>
      <c r="ES78" s="88" t="s">
        <v>42</v>
      </c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2"/>
    </row>
    <row r="79" spans="1:161" ht="12.75" customHeight="1">
      <c r="A79" s="156" t="s">
        <v>240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30" t="s">
        <v>151</v>
      </c>
      <c r="BY79" s="31"/>
      <c r="BZ79" s="31"/>
      <c r="CA79" s="31"/>
      <c r="CB79" s="31"/>
      <c r="CC79" s="31"/>
      <c r="CD79" s="31"/>
      <c r="CE79" s="32"/>
      <c r="CF79" s="33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2"/>
      <c r="CS79" s="33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2"/>
      <c r="DF79" s="88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89"/>
      <c r="DS79" s="88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89"/>
      <c r="EF79" s="88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89"/>
      <c r="ES79" s="88" t="s">
        <v>42</v>
      </c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2"/>
    </row>
    <row r="80" spans="1:161" ht="12.75" customHeight="1">
      <c r="A80" s="156" t="s">
        <v>241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30" t="s">
        <v>152</v>
      </c>
      <c r="BY80" s="31"/>
      <c r="BZ80" s="31"/>
      <c r="CA80" s="31"/>
      <c r="CB80" s="31"/>
      <c r="CC80" s="31"/>
      <c r="CD80" s="31"/>
      <c r="CE80" s="32"/>
      <c r="CF80" s="33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2"/>
      <c r="CS80" s="33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2"/>
      <c r="DF80" s="102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4"/>
      <c r="DS80" s="102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3"/>
      <c r="EE80" s="104"/>
      <c r="EF80" s="102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4"/>
      <c r="ES80" s="88" t="s">
        <v>42</v>
      </c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2"/>
    </row>
    <row r="81" spans="1:161" ht="12.75" customHeight="1">
      <c r="A81" s="92" t="s">
        <v>242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3" t="s">
        <v>153</v>
      </c>
      <c r="BY81" s="94"/>
      <c r="BZ81" s="94"/>
      <c r="CA81" s="94"/>
      <c r="CB81" s="94"/>
      <c r="CC81" s="94"/>
      <c r="CD81" s="94"/>
      <c r="CE81" s="95"/>
      <c r="CF81" s="96" t="s">
        <v>42</v>
      </c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5"/>
      <c r="CS81" s="33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2"/>
      <c r="DF81" s="102">
        <f>DF82</f>
        <v>0</v>
      </c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4"/>
      <c r="DS81" s="102">
        <f>DS82</f>
        <v>0</v>
      </c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  <c r="EE81" s="104"/>
      <c r="EF81" s="102">
        <f>EF82</f>
        <v>0</v>
      </c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4"/>
      <c r="ES81" s="88" t="s">
        <v>42</v>
      </c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2"/>
    </row>
    <row r="82" spans="1:161" ht="22.5" customHeight="1">
      <c r="A82" s="156" t="s">
        <v>154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30" t="s">
        <v>155</v>
      </c>
      <c r="BY82" s="31"/>
      <c r="BZ82" s="31"/>
      <c r="CA82" s="31"/>
      <c r="CB82" s="31"/>
      <c r="CC82" s="31"/>
      <c r="CD82" s="31"/>
      <c r="CE82" s="32"/>
      <c r="CF82" s="33" t="s">
        <v>156</v>
      </c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2"/>
      <c r="CS82" s="33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2"/>
      <c r="DF82" s="88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89"/>
      <c r="DS82" s="88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89"/>
      <c r="EF82" s="88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89"/>
      <c r="ES82" s="88" t="s">
        <v>42</v>
      </c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2"/>
    </row>
    <row r="83" spans="1:161" ht="11.25" customHeight="1" thickBot="1">
      <c r="A83" s="156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81"/>
      <c r="BY83" s="82"/>
      <c r="BZ83" s="82"/>
      <c r="CA83" s="82"/>
      <c r="CB83" s="82"/>
      <c r="CC83" s="82"/>
      <c r="CD83" s="82"/>
      <c r="CE83" s="113"/>
      <c r="CF83" s="130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113"/>
      <c r="CS83" s="130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113"/>
      <c r="DF83" s="178"/>
      <c r="DG83" s="179"/>
      <c r="DH83" s="179"/>
      <c r="DI83" s="179"/>
      <c r="DJ83" s="179"/>
      <c r="DK83" s="179"/>
      <c r="DL83" s="179"/>
      <c r="DM83" s="179"/>
      <c r="DN83" s="179"/>
      <c r="DO83" s="179"/>
      <c r="DP83" s="179"/>
      <c r="DQ83" s="179"/>
      <c r="DR83" s="181"/>
      <c r="DS83" s="178"/>
      <c r="DT83" s="179"/>
      <c r="DU83" s="179"/>
      <c r="DV83" s="179"/>
      <c r="DW83" s="179"/>
      <c r="DX83" s="179"/>
      <c r="DY83" s="179"/>
      <c r="DZ83" s="179"/>
      <c r="EA83" s="179"/>
      <c r="EB83" s="179"/>
      <c r="EC83" s="179"/>
      <c r="ED83" s="179"/>
      <c r="EE83" s="181"/>
      <c r="EF83" s="178"/>
      <c r="EG83" s="179"/>
      <c r="EH83" s="179"/>
      <c r="EI83" s="179"/>
      <c r="EJ83" s="179"/>
      <c r="EK83" s="179"/>
      <c r="EL83" s="179"/>
      <c r="EM83" s="179"/>
      <c r="EN83" s="179"/>
      <c r="EO83" s="179"/>
      <c r="EP83" s="179"/>
      <c r="EQ83" s="179"/>
      <c r="ER83" s="181"/>
      <c r="ES83" s="178"/>
      <c r="ET83" s="179"/>
      <c r="EU83" s="179"/>
      <c r="EV83" s="179"/>
      <c r="EW83" s="179"/>
      <c r="EX83" s="179"/>
      <c r="EY83" s="179"/>
      <c r="EZ83" s="179"/>
      <c r="FA83" s="179"/>
      <c r="FB83" s="179"/>
      <c r="FC83" s="179"/>
      <c r="FD83" s="179"/>
      <c r="FE83" s="180"/>
    </row>
    <row r="84" ht="3" customHeight="1"/>
    <row r="85" ht="3" customHeight="1"/>
  </sheetData>
  <sheetProtection/>
  <mergeCells count="490"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2:BW82"/>
    <mergeCell ref="BX82:CE82"/>
    <mergeCell ref="CF82:CR82"/>
    <mergeCell ref="CS82:DE82"/>
    <mergeCell ref="DF82:DR82"/>
    <mergeCell ref="DS82:EE82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F79:ER79"/>
    <mergeCell ref="ES79:FE79"/>
    <mergeCell ref="ES81:FE81"/>
    <mergeCell ref="A80:BW80"/>
    <mergeCell ref="BX80:CE80"/>
    <mergeCell ref="CF80:CR80"/>
    <mergeCell ref="CS80:DE80"/>
    <mergeCell ref="DF80:DR80"/>
    <mergeCell ref="DS80:EE80"/>
    <mergeCell ref="A79:BW79"/>
    <mergeCell ref="BX79:CE79"/>
    <mergeCell ref="CF79:CR79"/>
    <mergeCell ref="CS79:DE79"/>
    <mergeCell ref="DF79:DR79"/>
    <mergeCell ref="DS79:EE79"/>
    <mergeCell ref="EF77:ER77"/>
    <mergeCell ref="BX77:CE77"/>
    <mergeCell ref="CF77:CR77"/>
    <mergeCell ref="CS77:DE77"/>
    <mergeCell ref="DF77:D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9:BW69"/>
    <mergeCell ref="BX69:CE69"/>
    <mergeCell ref="CF69:CR69"/>
    <mergeCell ref="CS69:DE69"/>
    <mergeCell ref="DF69:DR69"/>
    <mergeCell ref="DS69:EE69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5:BW65"/>
    <mergeCell ref="CF65:CR65"/>
    <mergeCell ref="CS65:DE65"/>
    <mergeCell ref="DF65:DR65"/>
    <mergeCell ref="DS65:EE65"/>
    <mergeCell ref="EF65:ER65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3:BW63"/>
    <mergeCell ref="BX63:CE63"/>
    <mergeCell ref="CF63:CR63"/>
    <mergeCell ref="CS63:DE63"/>
    <mergeCell ref="DF63:DR63"/>
    <mergeCell ref="DS63:EE63"/>
    <mergeCell ref="EF61:ER61"/>
    <mergeCell ref="BX61:CE61"/>
    <mergeCell ref="CF61:CR61"/>
    <mergeCell ref="CS61:DE61"/>
    <mergeCell ref="DF61:D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1:BW61"/>
    <mergeCell ref="DS61:EE61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59:BW59"/>
    <mergeCell ref="BX59:CE59"/>
    <mergeCell ref="CF59:CR59"/>
    <mergeCell ref="CS59:DE59"/>
    <mergeCell ref="DF59:DR59"/>
    <mergeCell ref="DS59:EE59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7:BW57"/>
    <mergeCell ref="BX57:CE57"/>
    <mergeCell ref="CF57:CR57"/>
    <mergeCell ref="CS57:DE57"/>
    <mergeCell ref="DF57:DR57"/>
    <mergeCell ref="DS57:EE57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5:BW55"/>
    <mergeCell ref="BX55:CE55"/>
    <mergeCell ref="CF55:CR55"/>
    <mergeCell ref="CS55:DE55"/>
    <mergeCell ref="DF55:DR55"/>
    <mergeCell ref="DS55:EE55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3:BW53"/>
    <mergeCell ref="BX53:CE53"/>
    <mergeCell ref="CF53:CR53"/>
    <mergeCell ref="CS53:DE53"/>
    <mergeCell ref="DF53:DR53"/>
    <mergeCell ref="DS53:EE53"/>
    <mergeCell ref="CS52:DE52"/>
    <mergeCell ref="DF52:DR52"/>
    <mergeCell ref="DS52:EE52"/>
    <mergeCell ref="EF52:ER52"/>
    <mergeCell ref="ES52:FE52"/>
    <mergeCell ref="CS51:DE51"/>
    <mergeCell ref="DF51:DR51"/>
    <mergeCell ref="DS51:EE51"/>
    <mergeCell ref="EF50:ER50"/>
    <mergeCell ref="ES50:FE50"/>
    <mergeCell ref="A51:BW51"/>
    <mergeCell ref="A52:BW52"/>
    <mergeCell ref="BX51:CE51"/>
    <mergeCell ref="CF51:CR51"/>
    <mergeCell ref="BX52:CE52"/>
    <mergeCell ref="CF52:CR52"/>
    <mergeCell ref="EF51:ER51"/>
    <mergeCell ref="ES51:FE51"/>
    <mergeCell ref="A50:BW50"/>
    <mergeCell ref="BX50:CE50"/>
    <mergeCell ref="CF50:CR50"/>
    <mergeCell ref="CS50:DE50"/>
    <mergeCell ref="DF50:DR50"/>
    <mergeCell ref="DS50:EE50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48:BW48"/>
    <mergeCell ref="BX48:CE48"/>
    <mergeCell ref="CF48:CR48"/>
    <mergeCell ref="CS48:DE48"/>
    <mergeCell ref="DF48:DR48"/>
    <mergeCell ref="DS48:EE48"/>
    <mergeCell ref="ES45:FE45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6:BW46"/>
    <mergeCell ref="DS43:EE44"/>
    <mergeCell ref="EF43:ER44"/>
    <mergeCell ref="ES43:FE44"/>
    <mergeCell ref="A45:BW45"/>
    <mergeCell ref="BX45:CE45"/>
    <mergeCell ref="CF45:CR45"/>
    <mergeCell ref="CS45:DE45"/>
    <mergeCell ref="DF45:DR45"/>
    <mergeCell ref="DS45:EE45"/>
    <mergeCell ref="EF45:ER45"/>
    <mergeCell ref="A43:BW43"/>
    <mergeCell ref="BX43:CE44"/>
    <mergeCell ref="CF43:CR44"/>
    <mergeCell ref="CS43:DE44"/>
    <mergeCell ref="A44:BW44"/>
    <mergeCell ref="DF43:DR44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1:BW41"/>
    <mergeCell ref="BX41:CE41"/>
    <mergeCell ref="CF41:CR41"/>
    <mergeCell ref="CS41:DE41"/>
    <mergeCell ref="DF41:DR41"/>
    <mergeCell ref="DS41:EE41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CS39:DE39"/>
    <mergeCell ref="DF39:DR39"/>
    <mergeCell ref="DS39:EE39"/>
    <mergeCell ref="EF39:ER39"/>
    <mergeCell ref="CF37:CR37"/>
    <mergeCell ref="DS38:EE38"/>
    <mergeCell ref="EF38:ER38"/>
    <mergeCell ref="CS37:DE37"/>
    <mergeCell ref="DF37:DR37"/>
    <mergeCell ref="DS37:EE37"/>
    <mergeCell ref="A38:BW38"/>
    <mergeCell ref="BX38:CE38"/>
    <mergeCell ref="CF38:CR38"/>
    <mergeCell ref="CS38:DE38"/>
    <mergeCell ref="A39:BW39"/>
    <mergeCell ref="BX39:CE39"/>
    <mergeCell ref="CF39:CR39"/>
    <mergeCell ref="ES34:FE35"/>
    <mergeCell ref="DF36:DR36"/>
    <mergeCell ref="DS36:EE36"/>
    <mergeCell ref="EF36:ER36"/>
    <mergeCell ref="ES36:FE36"/>
    <mergeCell ref="ES38:FE38"/>
    <mergeCell ref="DF38:DR38"/>
    <mergeCell ref="DF34:DR35"/>
    <mergeCell ref="DS34:EE35"/>
    <mergeCell ref="EF34:ER35"/>
    <mergeCell ref="ES37:FE37"/>
    <mergeCell ref="A36:BW36"/>
    <mergeCell ref="BX36:CE36"/>
    <mergeCell ref="CF36:CR36"/>
    <mergeCell ref="CS36:DE36"/>
    <mergeCell ref="EF37:ER37"/>
    <mergeCell ref="A34:BW34"/>
    <mergeCell ref="A35:BW35"/>
    <mergeCell ref="BX34:CE35"/>
    <mergeCell ref="CF34:CR35"/>
    <mergeCell ref="CS34:DE35"/>
    <mergeCell ref="A37:BW37"/>
    <mergeCell ref="BX37:CE37"/>
    <mergeCell ref="ES32:FE32"/>
    <mergeCell ref="ES33:FE33"/>
    <mergeCell ref="A33:BW33"/>
    <mergeCell ref="BX33:CE33"/>
    <mergeCell ref="CF33:CR33"/>
    <mergeCell ref="CS33:DE33"/>
    <mergeCell ref="DF33:DR33"/>
    <mergeCell ref="DS33:EE33"/>
    <mergeCell ref="EF33:ER33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CS31:DE31"/>
    <mergeCell ref="DF31:DR31"/>
    <mergeCell ref="A29:BW29"/>
    <mergeCell ref="BX29:CE29"/>
    <mergeCell ref="CF29:CR29"/>
    <mergeCell ref="CS29:DE29"/>
    <mergeCell ref="BN16:BO16"/>
    <mergeCell ref="BQ16:CE16"/>
    <mergeCell ref="CF16:CH16"/>
    <mergeCell ref="CI16:CK16"/>
    <mergeCell ref="BG16:BJ16"/>
    <mergeCell ref="A31:BW31"/>
    <mergeCell ref="BX31:CE31"/>
    <mergeCell ref="CF31:CR31"/>
    <mergeCell ref="ES21:FE21"/>
    <mergeCell ref="ES22:FE22"/>
    <mergeCell ref="A24:FE24"/>
    <mergeCell ref="A17:AA17"/>
    <mergeCell ref="AB18:DP18"/>
    <mergeCell ref="K21:DP21"/>
    <mergeCell ref="ES16:FE16"/>
    <mergeCell ref="ES14:FE15"/>
    <mergeCell ref="ES17:FE17"/>
    <mergeCell ref="ES18:FE18"/>
    <mergeCell ref="ES19:FE19"/>
    <mergeCell ref="ES20:FE20"/>
    <mergeCell ref="DY11:EA11"/>
    <mergeCell ref="EB11:EC11"/>
    <mergeCell ref="EE11:ES11"/>
    <mergeCell ref="ET11:EV11"/>
    <mergeCell ref="EW11:EY11"/>
    <mergeCell ref="AY14:BE14"/>
    <mergeCell ref="CP14:CX14"/>
    <mergeCell ref="BF14:BH14"/>
    <mergeCell ref="CE14:CG14"/>
    <mergeCell ref="CM14:CO14"/>
    <mergeCell ref="EL9:FE9"/>
    <mergeCell ref="DW9:EI9"/>
    <mergeCell ref="DW6:FE6"/>
    <mergeCell ref="DW7:FE7"/>
    <mergeCell ref="DW8:FE8"/>
    <mergeCell ref="EL27:EN27"/>
    <mergeCell ref="EO27:ER27"/>
    <mergeCell ref="DW10:EI10"/>
    <mergeCell ref="EL10:FE10"/>
    <mergeCell ref="DW11:DX11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DY27:EA27"/>
    <mergeCell ref="EB27:EE27"/>
    <mergeCell ref="DS28:EE28"/>
    <mergeCell ref="DF29:DR29"/>
    <mergeCell ref="DS29:EE29"/>
    <mergeCell ref="EF27:EK27"/>
    <mergeCell ref="EF28:ER28"/>
    <mergeCell ref="EF29:ER29"/>
    <mergeCell ref="BX65:CE65"/>
    <mergeCell ref="A26:BW28"/>
    <mergeCell ref="BX26:CE28"/>
    <mergeCell ref="CF26:CR28"/>
    <mergeCell ref="CS26:DE28"/>
    <mergeCell ref="DF28:DR28"/>
    <mergeCell ref="DF27:DK27"/>
    <mergeCell ref="DO27:DR27"/>
    <mergeCell ref="DF26:FE26"/>
    <mergeCell ref="DL27:DN27"/>
    <mergeCell ref="BX46:CE46"/>
    <mergeCell ref="CF46:CR46"/>
    <mergeCell ref="CS46:DE46"/>
    <mergeCell ref="AW13:CR13"/>
    <mergeCell ref="CL16:CO16"/>
    <mergeCell ref="CV13:CY13"/>
    <mergeCell ref="CS13:CU13"/>
    <mergeCell ref="CH14:CL14"/>
    <mergeCell ref="BI14:CD14"/>
    <mergeCell ref="BK16:BM16"/>
    <mergeCell ref="DB3:FE3"/>
    <mergeCell ref="DB2:FE2"/>
    <mergeCell ref="DB1:FE1"/>
    <mergeCell ref="DF46:DR46"/>
    <mergeCell ref="DS46:EE46"/>
    <mergeCell ref="EF46:ER46"/>
    <mergeCell ref="ES46:FE46"/>
    <mergeCell ref="EZ11:FB11"/>
    <mergeCell ref="ES27:FE28"/>
    <mergeCell ref="DS27:DX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  <rowBreaks count="2" manualBreakCount="2">
    <brk id="37" max="160" man="1"/>
    <brk id="62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I46"/>
  <sheetViews>
    <sheetView tabSelected="1" view="pageBreakPreview" zoomScale="130" zoomScaleSheetLayoutView="130" zoomScalePageLayoutView="0" workbookViewId="0" topLeftCell="A1">
      <selection activeCell="DN18" sqref="DN18:FI18"/>
    </sheetView>
  </sheetViews>
  <sheetFormatPr defaultColWidth="0.875" defaultRowHeight="12.75"/>
  <cols>
    <col min="1" max="105" width="0.875" style="1" customWidth="1"/>
    <col min="106" max="117" width="1.625" style="1" customWidth="1"/>
    <col min="118" max="128" width="0.875" style="1" customWidth="1"/>
    <col min="129" max="129" width="2.375" style="1" customWidth="1"/>
    <col min="130" max="140" width="0.875" style="1" customWidth="1"/>
    <col min="141" max="141" width="2.75390625" style="1" customWidth="1"/>
    <col min="142" max="152" width="0.875" style="1" customWidth="1"/>
    <col min="153" max="153" width="3.75390625" style="1" customWidth="1"/>
    <col min="154" max="16384" width="0.875" style="1" customWidth="1"/>
  </cols>
  <sheetData>
    <row r="1" spans="2:164" s="11" customFormat="1" ht="13.5" customHeight="1">
      <c r="B1" s="189" t="s">
        <v>243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  <c r="EA1" s="189"/>
      <c r="EB1" s="189"/>
      <c r="EC1" s="189"/>
      <c r="ED1" s="189"/>
      <c r="EE1" s="189"/>
      <c r="EF1" s="189"/>
      <c r="EG1" s="189"/>
      <c r="EH1" s="189"/>
      <c r="EI1" s="189"/>
      <c r="EJ1" s="189"/>
      <c r="EK1" s="189"/>
      <c r="EL1" s="189"/>
      <c r="EM1" s="189"/>
      <c r="EN1" s="189"/>
      <c r="EO1" s="189"/>
      <c r="EP1" s="189"/>
      <c r="EQ1" s="189"/>
      <c r="ER1" s="189"/>
      <c r="ES1" s="189"/>
      <c r="ET1" s="189"/>
      <c r="EU1" s="189"/>
      <c r="EV1" s="189"/>
      <c r="EW1" s="189"/>
      <c r="EX1" s="189"/>
      <c r="EY1" s="189"/>
      <c r="EZ1" s="189"/>
      <c r="FA1" s="189"/>
      <c r="FB1" s="189"/>
      <c r="FC1" s="189"/>
      <c r="FD1" s="189"/>
      <c r="FE1" s="189"/>
      <c r="FF1" s="189"/>
      <c r="FG1" s="189"/>
      <c r="FH1" s="189"/>
    </row>
    <row r="2" ht="7.5" customHeight="1"/>
    <row r="3" spans="1:165" ht="11.25" customHeight="1">
      <c r="A3" s="25" t="s">
        <v>158</v>
      </c>
      <c r="B3" s="25"/>
      <c r="C3" s="25"/>
      <c r="D3" s="25"/>
      <c r="E3" s="25"/>
      <c r="F3" s="25"/>
      <c r="G3" s="45"/>
      <c r="H3" s="39" t="s">
        <v>1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40"/>
      <c r="CL3" s="24" t="s">
        <v>159</v>
      </c>
      <c r="CM3" s="25"/>
      <c r="CN3" s="25"/>
      <c r="CO3" s="25"/>
      <c r="CP3" s="25"/>
      <c r="CQ3" s="25"/>
      <c r="CR3" s="25"/>
      <c r="CS3" s="45"/>
      <c r="CT3" s="24" t="s">
        <v>160</v>
      </c>
      <c r="CU3" s="25"/>
      <c r="CV3" s="25"/>
      <c r="CW3" s="25"/>
      <c r="CX3" s="25"/>
      <c r="CY3" s="25"/>
      <c r="CZ3" s="25"/>
      <c r="DA3" s="45"/>
      <c r="DB3" s="24" t="s">
        <v>232</v>
      </c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45"/>
      <c r="DN3" s="55" t="s">
        <v>9</v>
      </c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</row>
    <row r="4" spans="1:165" ht="11.25" customHeight="1">
      <c r="A4" s="47"/>
      <c r="B4" s="47"/>
      <c r="C4" s="47"/>
      <c r="D4" s="47"/>
      <c r="E4" s="47"/>
      <c r="F4" s="47"/>
      <c r="G4" s="48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2"/>
      <c r="CL4" s="46"/>
      <c r="CM4" s="47"/>
      <c r="CN4" s="47"/>
      <c r="CO4" s="47"/>
      <c r="CP4" s="47"/>
      <c r="CQ4" s="47"/>
      <c r="CR4" s="47"/>
      <c r="CS4" s="48"/>
      <c r="CT4" s="46"/>
      <c r="CU4" s="47"/>
      <c r="CV4" s="47"/>
      <c r="CW4" s="47"/>
      <c r="CX4" s="47"/>
      <c r="CY4" s="47"/>
      <c r="CZ4" s="47"/>
      <c r="DA4" s="48"/>
      <c r="DB4" s="46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8"/>
      <c r="DN4" s="28" t="s">
        <v>3</v>
      </c>
      <c r="DO4" s="29"/>
      <c r="DP4" s="29"/>
      <c r="DQ4" s="29"/>
      <c r="DR4" s="29"/>
      <c r="DS4" s="29"/>
      <c r="DT4" s="57" t="s">
        <v>255</v>
      </c>
      <c r="DU4" s="57"/>
      <c r="DV4" s="57"/>
      <c r="DW4" s="53" t="s">
        <v>4</v>
      </c>
      <c r="DX4" s="53"/>
      <c r="DY4" s="54"/>
      <c r="DZ4" s="28" t="s">
        <v>3</v>
      </c>
      <c r="EA4" s="29"/>
      <c r="EB4" s="29"/>
      <c r="EC4" s="29"/>
      <c r="ED4" s="29"/>
      <c r="EE4" s="29"/>
      <c r="EF4" s="57" t="s">
        <v>260</v>
      </c>
      <c r="EG4" s="57"/>
      <c r="EH4" s="57"/>
      <c r="EI4" s="53" t="s">
        <v>4</v>
      </c>
      <c r="EJ4" s="53"/>
      <c r="EK4" s="54"/>
      <c r="EL4" s="28" t="s">
        <v>3</v>
      </c>
      <c r="EM4" s="29"/>
      <c r="EN4" s="29"/>
      <c r="EO4" s="29"/>
      <c r="EP4" s="29"/>
      <c r="EQ4" s="29"/>
      <c r="ER4" s="57" t="s">
        <v>261</v>
      </c>
      <c r="ES4" s="57"/>
      <c r="ET4" s="57"/>
      <c r="EU4" s="53" t="s">
        <v>4</v>
      </c>
      <c r="EV4" s="53"/>
      <c r="EW4" s="54"/>
      <c r="EX4" s="24" t="s">
        <v>8</v>
      </c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</row>
    <row r="5" spans="1:165" ht="39" customHeight="1">
      <c r="A5" s="27"/>
      <c r="B5" s="27"/>
      <c r="C5" s="27"/>
      <c r="D5" s="27"/>
      <c r="E5" s="27"/>
      <c r="F5" s="27"/>
      <c r="G5" s="49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4"/>
      <c r="CL5" s="26"/>
      <c r="CM5" s="27"/>
      <c r="CN5" s="27"/>
      <c r="CO5" s="27"/>
      <c r="CP5" s="27"/>
      <c r="CQ5" s="27"/>
      <c r="CR5" s="27"/>
      <c r="CS5" s="49"/>
      <c r="CT5" s="26"/>
      <c r="CU5" s="27"/>
      <c r="CV5" s="27"/>
      <c r="CW5" s="27"/>
      <c r="CX5" s="27"/>
      <c r="CY5" s="27"/>
      <c r="CZ5" s="27"/>
      <c r="DA5" s="49"/>
      <c r="DB5" s="26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49"/>
      <c r="DN5" s="50" t="s">
        <v>161</v>
      </c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2"/>
      <c r="DZ5" s="50" t="s">
        <v>162</v>
      </c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2"/>
      <c r="EL5" s="50" t="s">
        <v>163</v>
      </c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2"/>
      <c r="EX5" s="26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</row>
    <row r="6" spans="1:165" ht="12" thickBot="1">
      <c r="A6" s="90" t="s">
        <v>10</v>
      </c>
      <c r="B6" s="90"/>
      <c r="C6" s="90"/>
      <c r="D6" s="90"/>
      <c r="E6" s="90"/>
      <c r="F6" s="90"/>
      <c r="G6" s="91"/>
      <c r="H6" s="90" t="s">
        <v>11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1"/>
      <c r="CL6" s="58" t="s">
        <v>12</v>
      </c>
      <c r="CM6" s="59"/>
      <c r="CN6" s="59"/>
      <c r="CO6" s="59"/>
      <c r="CP6" s="59"/>
      <c r="CQ6" s="59"/>
      <c r="CR6" s="59"/>
      <c r="CS6" s="60"/>
      <c r="CT6" s="58" t="s">
        <v>13</v>
      </c>
      <c r="CU6" s="59"/>
      <c r="CV6" s="59"/>
      <c r="CW6" s="59"/>
      <c r="CX6" s="59"/>
      <c r="CY6" s="59"/>
      <c r="CZ6" s="59"/>
      <c r="DA6" s="60"/>
      <c r="DB6" s="58" t="s">
        <v>227</v>
      </c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60"/>
      <c r="DN6" s="58" t="s">
        <v>14</v>
      </c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60"/>
      <c r="DZ6" s="58" t="s">
        <v>15</v>
      </c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60"/>
      <c r="EL6" s="58" t="s">
        <v>16</v>
      </c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60"/>
      <c r="EX6" s="58" t="s">
        <v>17</v>
      </c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</row>
    <row r="7" spans="1:165" ht="12.75" customHeight="1">
      <c r="A7" s="94">
        <v>1</v>
      </c>
      <c r="B7" s="94"/>
      <c r="C7" s="94"/>
      <c r="D7" s="94"/>
      <c r="E7" s="94"/>
      <c r="F7" s="94"/>
      <c r="G7" s="95"/>
      <c r="H7" s="190" t="s">
        <v>244</v>
      </c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191" t="s">
        <v>164</v>
      </c>
      <c r="CM7" s="192"/>
      <c r="CN7" s="192"/>
      <c r="CO7" s="192"/>
      <c r="CP7" s="192"/>
      <c r="CQ7" s="192"/>
      <c r="CR7" s="192"/>
      <c r="CS7" s="193"/>
      <c r="CT7" s="65" t="s">
        <v>42</v>
      </c>
      <c r="CU7" s="63"/>
      <c r="CV7" s="63"/>
      <c r="CW7" s="63"/>
      <c r="CX7" s="63"/>
      <c r="CY7" s="63"/>
      <c r="CZ7" s="63"/>
      <c r="DA7" s="64"/>
      <c r="DB7" s="65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4"/>
      <c r="DN7" s="67">
        <f>DN8+DN9+DN10+DN14</f>
        <v>11041821.299999999</v>
      </c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9"/>
      <c r="DZ7" s="67">
        <f>DZ8+DZ9+DZ10+DZ14</f>
        <v>9074177.76</v>
      </c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9"/>
      <c r="EL7" s="67">
        <f>EL8+EL9+EL10+EL14</f>
        <v>9074177.76</v>
      </c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9"/>
      <c r="EX7" s="67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9"/>
    </row>
    <row r="8" spans="1:165" ht="90" customHeight="1">
      <c r="A8" s="31" t="s">
        <v>165</v>
      </c>
      <c r="B8" s="31"/>
      <c r="C8" s="31"/>
      <c r="D8" s="31"/>
      <c r="E8" s="31"/>
      <c r="F8" s="31"/>
      <c r="G8" s="32"/>
      <c r="H8" s="194" t="s">
        <v>167</v>
      </c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30" t="s">
        <v>166</v>
      </c>
      <c r="CM8" s="31"/>
      <c r="CN8" s="31"/>
      <c r="CO8" s="31"/>
      <c r="CP8" s="31"/>
      <c r="CQ8" s="31"/>
      <c r="CR8" s="31"/>
      <c r="CS8" s="32"/>
      <c r="CT8" s="33" t="s">
        <v>42</v>
      </c>
      <c r="CU8" s="31"/>
      <c r="CV8" s="31"/>
      <c r="CW8" s="31"/>
      <c r="CX8" s="31"/>
      <c r="CY8" s="31"/>
      <c r="CZ8" s="31"/>
      <c r="DA8" s="32"/>
      <c r="DB8" s="33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2"/>
      <c r="DN8" s="88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89"/>
      <c r="DZ8" s="88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89"/>
      <c r="EL8" s="88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89"/>
      <c r="EX8" s="88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2"/>
    </row>
    <row r="9" spans="1:165" ht="24" customHeight="1">
      <c r="A9" s="31" t="s">
        <v>168</v>
      </c>
      <c r="B9" s="31"/>
      <c r="C9" s="31"/>
      <c r="D9" s="31"/>
      <c r="E9" s="31"/>
      <c r="F9" s="31"/>
      <c r="G9" s="32"/>
      <c r="H9" s="194" t="s">
        <v>245</v>
      </c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30" t="s">
        <v>169</v>
      </c>
      <c r="CM9" s="31"/>
      <c r="CN9" s="31"/>
      <c r="CO9" s="31"/>
      <c r="CP9" s="31"/>
      <c r="CQ9" s="31"/>
      <c r="CR9" s="31"/>
      <c r="CS9" s="32"/>
      <c r="CT9" s="33" t="s">
        <v>42</v>
      </c>
      <c r="CU9" s="31"/>
      <c r="CV9" s="31"/>
      <c r="CW9" s="31"/>
      <c r="CX9" s="31"/>
      <c r="CY9" s="31"/>
      <c r="CZ9" s="31"/>
      <c r="DA9" s="32"/>
      <c r="DB9" s="33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2"/>
      <c r="DN9" s="88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89"/>
      <c r="DZ9" s="88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89"/>
      <c r="EL9" s="88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89"/>
      <c r="EX9" s="88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2"/>
    </row>
    <row r="10" spans="1:165" ht="24" customHeight="1">
      <c r="A10" s="31" t="s">
        <v>170</v>
      </c>
      <c r="B10" s="31"/>
      <c r="C10" s="31"/>
      <c r="D10" s="31"/>
      <c r="E10" s="31"/>
      <c r="F10" s="31"/>
      <c r="G10" s="32"/>
      <c r="H10" s="194" t="s">
        <v>246</v>
      </c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30" t="s">
        <v>172</v>
      </c>
      <c r="CM10" s="31"/>
      <c r="CN10" s="31"/>
      <c r="CO10" s="31"/>
      <c r="CP10" s="31"/>
      <c r="CQ10" s="31"/>
      <c r="CR10" s="31"/>
      <c r="CS10" s="32"/>
      <c r="CT10" s="33" t="s">
        <v>42</v>
      </c>
      <c r="CU10" s="31"/>
      <c r="CV10" s="31"/>
      <c r="CW10" s="31"/>
      <c r="CX10" s="31"/>
      <c r="CY10" s="31"/>
      <c r="CZ10" s="31"/>
      <c r="DA10" s="32"/>
      <c r="DB10" s="33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2"/>
      <c r="DN10" s="88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89"/>
      <c r="DZ10" s="88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89"/>
      <c r="EL10" s="88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89"/>
      <c r="EX10" s="88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2"/>
    </row>
    <row r="11" spans="1:165" ht="24" customHeight="1">
      <c r="A11" s="31" t="s">
        <v>219</v>
      </c>
      <c r="B11" s="31"/>
      <c r="C11" s="31"/>
      <c r="D11" s="31"/>
      <c r="E11" s="31"/>
      <c r="F11" s="31"/>
      <c r="G11" s="32"/>
      <c r="H11" s="185" t="s">
        <v>178</v>
      </c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30" t="s">
        <v>220</v>
      </c>
      <c r="CM11" s="31"/>
      <c r="CN11" s="31"/>
      <c r="CO11" s="31"/>
      <c r="CP11" s="31"/>
      <c r="CQ11" s="31"/>
      <c r="CR11" s="31"/>
      <c r="CS11" s="32"/>
      <c r="CT11" s="33" t="s">
        <v>42</v>
      </c>
      <c r="CU11" s="31"/>
      <c r="CV11" s="31"/>
      <c r="CW11" s="31"/>
      <c r="CX11" s="31"/>
      <c r="CY11" s="31"/>
      <c r="CZ11" s="31"/>
      <c r="DA11" s="32"/>
      <c r="DB11" s="33" t="s">
        <v>42</v>
      </c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2"/>
      <c r="DN11" s="88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89"/>
      <c r="DZ11" s="88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89"/>
      <c r="EL11" s="88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89"/>
      <c r="EX11" s="88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2"/>
    </row>
    <row r="12" spans="1:165" ht="24" customHeight="1">
      <c r="A12" s="31"/>
      <c r="B12" s="31"/>
      <c r="C12" s="31"/>
      <c r="D12" s="31"/>
      <c r="E12" s="31"/>
      <c r="F12" s="31"/>
      <c r="G12" s="32"/>
      <c r="H12" s="182" t="s">
        <v>247</v>
      </c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4"/>
      <c r="CL12" s="30" t="s">
        <v>222</v>
      </c>
      <c r="CM12" s="31"/>
      <c r="CN12" s="31"/>
      <c r="CO12" s="31"/>
      <c r="CP12" s="31"/>
      <c r="CQ12" s="31"/>
      <c r="CR12" s="31"/>
      <c r="CS12" s="32"/>
      <c r="CT12" s="33"/>
      <c r="CU12" s="31"/>
      <c r="CV12" s="31"/>
      <c r="CW12" s="31"/>
      <c r="CX12" s="31"/>
      <c r="CY12" s="31"/>
      <c r="CZ12" s="31"/>
      <c r="DA12" s="32"/>
      <c r="DB12" s="33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2"/>
      <c r="DN12" s="88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89"/>
      <c r="DZ12" s="88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89"/>
      <c r="EL12" s="88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89"/>
      <c r="EX12" s="88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2"/>
    </row>
    <row r="13" spans="1:165" ht="11.25">
      <c r="A13" s="31" t="s">
        <v>223</v>
      </c>
      <c r="B13" s="31"/>
      <c r="C13" s="31"/>
      <c r="D13" s="31"/>
      <c r="E13" s="31"/>
      <c r="F13" s="31"/>
      <c r="G13" s="32"/>
      <c r="H13" s="185" t="s">
        <v>204</v>
      </c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30" t="s">
        <v>224</v>
      </c>
      <c r="CM13" s="31"/>
      <c r="CN13" s="31"/>
      <c r="CO13" s="31"/>
      <c r="CP13" s="31"/>
      <c r="CQ13" s="31"/>
      <c r="CR13" s="31"/>
      <c r="CS13" s="32"/>
      <c r="CT13" s="33" t="s">
        <v>42</v>
      </c>
      <c r="CU13" s="31"/>
      <c r="CV13" s="31"/>
      <c r="CW13" s="31"/>
      <c r="CX13" s="31"/>
      <c r="CY13" s="31"/>
      <c r="CZ13" s="31"/>
      <c r="DA13" s="32"/>
      <c r="DB13" s="33" t="s">
        <v>42</v>
      </c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2"/>
      <c r="DN13" s="88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89"/>
      <c r="DZ13" s="88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89"/>
      <c r="EL13" s="88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89"/>
      <c r="EX13" s="88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2"/>
    </row>
    <row r="14" spans="1:165" ht="24" customHeight="1">
      <c r="A14" s="31" t="s">
        <v>171</v>
      </c>
      <c r="B14" s="31"/>
      <c r="C14" s="31"/>
      <c r="D14" s="31"/>
      <c r="E14" s="31"/>
      <c r="F14" s="31"/>
      <c r="G14" s="32"/>
      <c r="H14" s="194" t="s">
        <v>248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30" t="s">
        <v>173</v>
      </c>
      <c r="CM14" s="31"/>
      <c r="CN14" s="31"/>
      <c r="CO14" s="31"/>
      <c r="CP14" s="31"/>
      <c r="CQ14" s="31"/>
      <c r="CR14" s="31"/>
      <c r="CS14" s="32"/>
      <c r="CT14" s="33" t="s">
        <v>42</v>
      </c>
      <c r="CU14" s="31"/>
      <c r="CV14" s="31"/>
      <c r="CW14" s="31"/>
      <c r="CX14" s="31"/>
      <c r="CY14" s="31"/>
      <c r="CZ14" s="31"/>
      <c r="DA14" s="32"/>
      <c r="DB14" s="33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2"/>
      <c r="DN14" s="20">
        <f>DN15+DN18+DN22+DN29+DN32</f>
        <v>11041821.299999999</v>
      </c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89"/>
      <c r="DZ14" s="20">
        <f>DZ15+DZ18+DZ22+DZ29+DZ32</f>
        <v>9074177.76</v>
      </c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89"/>
      <c r="EL14" s="20">
        <f>EL15+EL18+EL22+EL29+EL32</f>
        <v>9074177.76</v>
      </c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89"/>
      <c r="EX14" s="88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2"/>
    </row>
    <row r="15" spans="1:165" ht="34.5" customHeight="1">
      <c r="A15" s="31" t="s">
        <v>174</v>
      </c>
      <c r="B15" s="31"/>
      <c r="C15" s="31"/>
      <c r="D15" s="31"/>
      <c r="E15" s="31"/>
      <c r="F15" s="31"/>
      <c r="G15" s="32"/>
      <c r="H15" s="185" t="s">
        <v>176</v>
      </c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30" t="s">
        <v>175</v>
      </c>
      <c r="CM15" s="31"/>
      <c r="CN15" s="31"/>
      <c r="CO15" s="31"/>
      <c r="CP15" s="31"/>
      <c r="CQ15" s="31"/>
      <c r="CR15" s="31"/>
      <c r="CS15" s="32"/>
      <c r="CT15" s="33" t="s">
        <v>42</v>
      </c>
      <c r="CU15" s="31"/>
      <c r="CV15" s="31"/>
      <c r="CW15" s="31"/>
      <c r="CX15" s="31"/>
      <c r="CY15" s="31"/>
      <c r="CZ15" s="31"/>
      <c r="DA15" s="32"/>
      <c r="DB15" s="33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2"/>
      <c r="DN15" s="102">
        <f>DN16+DN17</f>
        <v>5169327.779999999</v>
      </c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4"/>
      <c r="DZ15" s="102">
        <f>DZ16+DZ17</f>
        <v>4693947.84</v>
      </c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4"/>
      <c r="EL15" s="102">
        <f>EL16+EL17</f>
        <v>4693947.84</v>
      </c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4"/>
      <c r="EX15" s="102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4"/>
    </row>
    <row r="16" spans="1:165" ht="24" customHeight="1">
      <c r="A16" s="31" t="s">
        <v>177</v>
      </c>
      <c r="B16" s="31"/>
      <c r="C16" s="31"/>
      <c r="D16" s="31"/>
      <c r="E16" s="31"/>
      <c r="F16" s="31"/>
      <c r="G16" s="32"/>
      <c r="H16" s="174" t="s">
        <v>178</v>
      </c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30" t="s">
        <v>179</v>
      </c>
      <c r="CM16" s="31"/>
      <c r="CN16" s="31"/>
      <c r="CO16" s="31"/>
      <c r="CP16" s="31"/>
      <c r="CQ16" s="31"/>
      <c r="CR16" s="31"/>
      <c r="CS16" s="32"/>
      <c r="CT16" s="33" t="s">
        <v>42</v>
      </c>
      <c r="CU16" s="31"/>
      <c r="CV16" s="31"/>
      <c r="CW16" s="31"/>
      <c r="CX16" s="31"/>
      <c r="CY16" s="31"/>
      <c r="CZ16" s="31"/>
      <c r="DA16" s="32"/>
      <c r="DB16" s="33" t="s">
        <v>262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2"/>
      <c r="DN16" s="102">
        <f>3978753.78+851460+339114</f>
        <v>5169327.779999999</v>
      </c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4"/>
      <c r="DZ16" s="102">
        <f>4693947.84</f>
        <v>4693947.84</v>
      </c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4"/>
      <c r="EL16" s="102">
        <f>4693947.84</f>
        <v>4693947.84</v>
      </c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4"/>
      <c r="EX16" s="88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2"/>
    </row>
    <row r="17" spans="1:165" ht="12.75" customHeight="1">
      <c r="A17" s="31" t="s">
        <v>180</v>
      </c>
      <c r="B17" s="31"/>
      <c r="C17" s="31"/>
      <c r="D17" s="31"/>
      <c r="E17" s="31"/>
      <c r="F17" s="31"/>
      <c r="G17" s="32"/>
      <c r="H17" s="174" t="s">
        <v>249</v>
      </c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30" t="s">
        <v>181</v>
      </c>
      <c r="CM17" s="31"/>
      <c r="CN17" s="31"/>
      <c r="CO17" s="31"/>
      <c r="CP17" s="31"/>
      <c r="CQ17" s="31"/>
      <c r="CR17" s="31"/>
      <c r="CS17" s="32"/>
      <c r="CT17" s="33" t="s">
        <v>42</v>
      </c>
      <c r="CU17" s="31"/>
      <c r="CV17" s="31"/>
      <c r="CW17" s="31"/>
      <c r="CX17" s="31"/>
      <c r="CY17" s="31"/>
      <c r="CZ17" s="31"/>
      <c r="DA17" s="32"/>
      <c r="DB17" s="33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2"/>
      <c r="DN17" s="88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89"/>
      <c r="DZ17" s="88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89"/>
      <c r="EL17" s="88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89"/>
      <c r="EX17" s="88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2"/>
    </row>
    <row r="18" spans="1:165" ht="24" customHeight="1">
      <c r="A18" s="31" t="s">
        <v>182</v>
      </c>
      <c r="B18" s="31"/>
      <c r="C18" s="31"/>
      <c r="D18" s="31"/>
      <c r="E18" s="31"/>
      <c r="F18" s="31"/>
      <c r="G18" s="32"/>
      <c r="H18" s="185" t="s">
        <v>183</v>
      </c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30" t="s">
        <v>184</v>
      </c>
      <c r="CM18" s="31"/>
      <c r="CN18" s="31"/>
      <c r="CO18" s="31"/>
      <c r="CP18" s="31"/>
      <c r="CQ18" s="31"/>
      <c r="CR18" s="31"/>
      <c r="CS18" s="32"/>
      <c r="CT18" s="33" t="s">
        <v>42</v>
      </c>
      <c r="CU18" s="31"/>
      <c r="CV18" s="31"/>
      <c r="CW18" s="31"/>
      <c r="CX18" s="31"/>
      <c r="CY18" s="31"/>
      <c r="CZ18" s="31"/>
      <c r="DA18" s="32"/>
      <c r="DB18" s="33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2"/>
      <c r="DN18" s="102">
        <f>DN19</f>
        <v>968084.46</v>
      </c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4"/>
      <c r="DZ18" s="102">
        <f>DZ19</f>
        <v>0</v>
      </c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4"/>
      <c r="EL18" s="102">
        <f>EL19</f>
        <v>0</v>
      </c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4"/>
      <c r="EX18" s="102">
        <f>EX19</f>
        <v>0</v>
      </c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4"/>
    </row>
    <row r="19" spans="1:165" ht="24" customHeight="1">
      <c r="A19" s="31" t="s">
        <v>185</v>
      </c>
      <c r="B19" s="31"/>
      <c r="C19" s="31"/>
      <c r="D19" s="31"/>
      <c r="E19" s="31"/>
      <c r="F19" s="31"/>
      <c r="G19" s="32"/>
      <c r="H19" s="174" t="s">
        <v>178</v>
      </c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30" t="s">
        <v>186</v>
      </c>
      <c r="CM19" s="31"/>
      <c r="CN19" s="31"/>
      <c r="CO19" s="31"/>
      <c r="CP19" s="31"/>
      <c r="CQ19" s="31"/>
      <c r="CR19" s="31"/>
      <c r="CS19" s="32"/>
      <c r="CT19" s="33" t="s">
        <v>42</v>
      </c>
      <c r="CU19" s="31"/>
      <c r="CV19" s="31"/>
      <c r="CW19" s="31"/>
      <c r="CX19" s="31"/>
      <c r="CY19" s="31"/>
      <c r="CZ19" s="31"/>
      <c r="DA19" s="32"/>
      <c r="DB19" s="33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2"/>
      <c r="DN19" s="102">
        <f>DN20</f>
        <v>968084.46</v>
      </c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4"/>
      <c r="DZ19" s="102">
        <f>DZ20</f>
        <v>0</v>
      </c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4"/>
      <c r="EL19" s="102">
        <f>EL20</f>
        <v>0</v>
      </c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4"/>
      <c r="EX19" s="102">
        <f>EX20</f>
        <v>0</v>
      </c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4"/>
    </row>
    <row r="20" spans="1:165" ht="24" customHeight="1">
      <c r="A20" s="31"/>
      <c r="B20" s="31"/>
      <c r="C20" s="31"/>
      <c r="D20" s="31"/>
      <c r="E20" s="31"/>
      <c r="F20" s="31"/>
      <c r="G20" s="32"/>
      <c r="H20" s="182" t="s">
        <v>265</v>
      </c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4"/>
      <c r="CL20" s="30" t="s">
        <v>270</v>
      </c>
      <c r="CM20" s="31"/>
      <c r="CN20" s="31"/>
      <c r="CO20" s="31"/>
      <c r="CP20" s="31"/>
      <c r="CQ20" s="31"/>
      <c r="CR20" s="31"/>
      <c r="CS20" s="32"/>
      <c r="CT20" s="33" t="s">
        <v>252</v>
      </c>
      <c r="CU20" s="31"/>
      <c r="CV20" s="31"/>
      <c r="CW20" s="31"/>
      <c r="CX20" s="31"/>
      <c r="CY20" s="31"/>
      <c r="CZ20" s="31"/>
      <c r="DA20" s="32"/>
      <c r="DB20" s="33" t="s">
        <v>263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2"/>
      <c r="DN20" s="102">
        <f>1315820-297735.54-50000</f>
        <v>968084.46</v>
      </c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4"/>
      <c r="DZ20" s="102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4"/>
      <c r="EL20" s="102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4"/>
      <c r="EX20" s="102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31"/>
    </row>
    <row r="21" spans="1:165" ht="12.75" customHeight="1">
      <c r="A21" s="31" t="s">
        <v>187</v>
      </c>
      <c r="B21" s="31"/>
      <c r="C21" s="31"/>
      <c r="D21" s="31"/>
      <c r="E21" s="31"/>
      <c r="F21" s="31"/>
      <c r="G21" s="32"/>
      <c r="H21" s="174" t="s">
        <v>249</v>
      </c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30" t="s">
        <v>188</v>
      </c>
      <c r="CM21" s="31"/>
      <c r="CN21" s="31"/>
      <c r="CO21" s="31"/>
      <c r="CP21" s="31"/>
      <c r="CQ21" s="31"/>
      <c r="CR21" s="31"/>
      <c r="CS21" s="32"/>
      <c r="CT21" s="33" t="s">
        <v>42</v>
      </c>
      <c r="CU21" s="31"/>
      <c r="CV21" s="31"/>
      <c r="CW21" s="31"/>
      <c r="CX21" s="31"/>
      <c r="CY21" s="31"/>
      <c r="CZ21" s="31"/>
      <c r="DA21" s="32"/>
      <c r="DB21" s="33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2"/>
      <c r="DN21" s="88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89"/>
      <c r="DZ21" s="88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89"/>
      <c r="EL21" s="88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89"/>
      <c r="EX21" s="88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2"/>
    </row>
    <row r="22" spans="1:165" ht="12.75" customHeight="1">
      <c r="A22" s="31" t="s">
        <v>189</v>
      </c>
      <c r="B22" s="31"/>
      <c r="C22" s="31"/>
      <c r="D22" s="31"/>
      <c r="E22" s="31"/>
      <c r="F22" s="31"/>
      <c r="G22" s="32"/>
      <c r="H22" s="185" t="s">
        <v>250</v>
      </c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30" t="s">
        <v>190</v>
      </c>
      <c r="CM22" s="31"/>
      <c r="CN22" s="31"/>
      <c r="CO22" s="31"/>
      <c r="CP22" s="31"/>
      <c r="CQ22" s="31"/>
      <c r="CR22" s="31"/>
      <c r="CS22" s="32"/>
      <c r="CT22" s="33" t="s">
        <v>42</v>
      </c>
      <c r="CU22" s="31"/>
      <c r="CV22" s="31"/>
      <c r="CW22" s="31"/>
      <c r="CX22" s="31"/>
      <c r="CY22" s="31"/>
      <c r="CZ22" s="31"/>
      <c r="DA22" s="32"/>
      <c r="DB22" s="33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2"/>
      <c r="DN22" s="88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89"/>
      <c r="DZ22" s="88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89"/>
      <c r="EL22" s="88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89"/>
      <c r="EX22" s="88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2"/>
    </row>
    <row r="23" spans="1:165" ht="24" customHeight="1" thickBot="1">
      <c r="A23" s="31"/>
      <c r="B23" s="31"/>
      <c r="C23" s="31"/>
      <c r="D23" s="31"/>
      <c r="E23" s="31"/>
      <c r="F23" s="31"/>
      <c r="G23" s="32"/>
      <c r="H23" s="182" t="s">
        <v>247</v>
      </c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4"/>
      <c r="CL23" s="81" t="s">
        <v>225</v>
      </c>
      <c r="CM23" s="82"/>
      <c r="CN23" s="82"/>
      <c r="CO23" s="82"/>
      <c r="CP23" s="82"/>
      <c r="CQ23" s="82"/>
      <c r="CR23" s="82"/>
      <c r="CS23" s="113"/>
      <c r="CT23" s="130"/>
      <c r="CU23" s="82"/>
      <c r="CV23" s="82"/>
      <c r="CW23" s="82"/>
      <c r="CX23" s="82"/>
      <c r="CY23" s="82"/>
      <c r="CZ23" s="82"/>
      <c r="DA23" s="113"/>
      <c r="DB23" s="130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113"/>
      <c r="DN23" s="178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81"/>
      <c r="DZ23" s="178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81"/>
      <c r="EL23" s="178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81"/>
      <c r="EX23" s="178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80"/>
    </row>
    <row r="24" spans="1:165" ht="6" customHeight="1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</row>
    <row r="25" spans="1:165" ht="11.25" customHeight="1">
      <c r="A25" s="25" t="s">
        <v>158</v>
      </c>
      <c r="B25" s="25"/>
      <c r="C25" s="25"/>
      <c r="D25" s="25"/>
      <c r="E25" s="25"/>
      <c r="F25" s="25"/>
      <c r="G25" s="45"/>
      <c r="H25" s="39" t="s">
        <v>1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40"/>
      <c r="CL25" s="24" t="s">
        <v>159</v>
      </c>
      <c r="CM25" s="25"/>
      <c r="CN25" s="25"/>
      <c r="CO25" s="25"/>
      <c r="CP25" s="25"/>
      <c r="CQ25" s="25"/>
      <c r="CR25" s="25"/>
      <c r="CS25" s="45"/>
      <c r="CT25" s="24" t="s">
        <v>160</v>
      </c>
      <c r="CU25" s="25"/>
      <c r="CV25" s="25"/>
      <c r="CW25" s="25"/>
      <c r="CX25" s="25"/>
      <c r="CY25" s="25"/>
      <c r="CZ25" s="25"/>
      <c r="DA25" s="45"/>
      <c r="DB25" s="24" t="s">
        <v>232</v>
      </c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45"/>
      <c r="DN25" s="55" t="s">
        <v>9</v>
      </c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</row>
    <row r="26" spans="1:165" ht="11.25" customHeight="1">
      <c r="A26" s="47"/>
      <c r="B26" s="47"/>
      <c r="C26" s="47"/>
      <c r="D26" s="47"/>
      <c r="E26" s="47"/>
      <c r="F26" s="47"/>
      <c r="G26" s="48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2"/>
      <c r="CL26" s="46"/>
      <c r="CM26" s="47"/>
      <c r="CN26" s="47"/>
      <c r="CO26" s="47"/>
      <c r="CP26" s="47"/>
      <c r="CQ26" s="47"/>
      <c r="CR26" s="47"/>
      <c r="CS26" s="48"/>
      <c r="CT26" s="46"/>
      <c r="CU26" s="47"/>
      <c r="CV26" s="47"/>
      <c r="CW26" s="47"/>
      <c r="CX26" s="47"/>
      <c r="CY26" s="47"/>
      <c r="CZ26" s="47"/>
      <c r="DA26" s="48"/>
      <c r="DB26" s="46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8"/>
      <c r="DN26" s="28" t="s">
        <v>3</v>
      </c>
      <c r="DO26" s="29"/>
      <c r="DP26" s="29"/>
      <c r="DQ26" s="29"/>
      <c r="DR26" s="29"/>
      <c r="DS26" s="29"/>
      <c r="DT26" s="57" t="s">
        <v>255</v>
      </c>
      <c r="DU26" s="57"/>
      <c r="DV26" s="57"/>
      <c r="DW26" s="53" t="s">
        <v>4</v>
      </c>
      <c r="DX26" s="53"/>
      <c r="DY26" s="54"/>
      <c r="DZ26" s="28" t="s">
        <v>3</v>
      </c>
      <c r="EA26" s="29"/>
      <c r="EB26" s="29"/>
      <c r="EC26" s="29"/>
      <c r="ED26" s="29"/>
      <c r="EE26" s="29"/>
      <c r="EF26" s="57" t="s">
        <v>260</v>
      </c>
      <c r="EG26" s="57"/>
      <c r="EH26" s="57"/>
      <c r="EI26" s="53" t="s">
        <v>4</v>
      </c>
      <c r="EJ26" s="53"/>
      <c r="EK26" s="54"/>
      <c r="EL26" s="28" t="s">
        <v>3</v>
      </c>
      <c r="EM26" s="29"/>
      <c r="EN26" s="29"/>
      <c r="EO26" s="29"/>
      <c r="EP26" s="29"/>
      <c r="EQ26" s="29"/>
      <c r="ER26" s="57" t="s">
        <v>261</v>
      </c>
      <c r="ES26" s="57"/>
      <c r="ET26" s="57"/>
      <c r="EU26" s="53" t="s">
        <v>4</v>
      </c>
      <c r="EV26" s="53"/>
      <c r="EW26" s="54"/>
      <c r="EX26" s="24" t="s">
        <v>8</v>
      </c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</row>
    <row r="27" spans="1:165" ht="39" customHeight="1">
      <c r="A27" s="27"/>
      <c r="B27" s="27"/>
      <c r="C27" s="27"/>
      <c r="D27" s="27"/>
      <c r="E27" s="27"/>
      <c r="F27" s="27"/>
      <c r="G27" s="49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4"/>
      <c r="CL27" s="26"/>
      <c r="CM27" s="27"/>
      <c r="CN27" s="27"/>
      <c r="CO27" s="27"/>
      <c r="CP27" s="27"/>
      <c r="CQ27" s="27"/>
      <c r="CR27" s="27"/>
      <c r="CS27" s="49"/>
      <c r="CT27" s="26"/>
      <c r="CU27" s="27"/>
      <c r="CV27" s="27"/>
      <c r="CW27" s="27"/>
      <c r="CX27" s="27"/>
      <c r="CY27" s="27"/>
      <c r="CZ27" s="27"/>
      <c r="DA27" s="49"/>
      <c r="DB27" s="26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49"/>
      <c r="DN27" s="50" t="s">
        <v>161</v>
      </c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2"/>
      <c r="DZ27" s="50" t="s">
        <v>162</v>
      </c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2"/>
      <c r="EL27" s="50" t="s">
        <v>163</v>
      </c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2"/>
      <c r="EX27" s="26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</row>
    <row r="28" spans="1:165" ht="12" thickBot="1">
      <c r="A28" s="90" t="s">
        <v>10</v>
      </c>
      <c r="B28" s="90"/>
      <c r="C28" s="90"/>
      <c r="D28" s="90"/>
      <c r="E28" s="90"/>
      <c r="F28" s="90"/>
      <c r="G28" s="91"/>
      <c r="H28" s="90" t="s">
        <v>11</v>
      </c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1"/>
      <c r="CL28" s="58" t="s">
        <v>12</v>
      </c>
      <c r="CM28" s="59"/>
      <c r="CN28" s="59"/>
      <c r="CO28" s="59"/>
      <c r="CP28" s="59"/>
      <c r="CQ28" s="59"/>
      <c r="CR28" s="59"/>
      <c r="CS28" s="60"/>
      <c r="CT28" s="58" t="s">
        <v>13</v>
      </c>
      <c r="CU28" s="59"/>
      <c r="CV28" s="59"/>
      <c r="CW28" s="59"/>
      <c r="CX28" s="59"/>
      <c r="CY28" s="59"/>
      <c r="CZ28" s="59"/>
      <c r="DA28" s="60"/>
      <c r="DB28" s="58" t="s">
        <v>227</v>
      </c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60"/>
      <c r="DN28" s="58" t="s">
        <v>14</v>
      </c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60"/>
      <c r="DZ28" s="58" t="s">
        <v>15</v>
      </c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60"/>
      <c r="EL28" s="58" t="s">
        <v>16</v>
      </c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60"/>
      <c r="EX28" s="58" t="s">
        <v>17</v>
      </c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</row>
    <row r="29" spans="1:165" ht="12" customHeight="1">
      <c r="A29" s="31" t="s">
        <v>191</v>
      </c>
      <c r="B29" s="31"/>
      <c r="C29" s="31"/>
      <c r="D29" s="31"/>
      <c r="E29" s="31"/>
      <c r="F29" s="31"/>
      <c r="G29" s="32"/>
      <c r="H29" s="185" t="s">
        <v>192</v>
      </c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62" t="s">
        <v>193</v>
      </c>
      <c r="CM29" s="63"/>
      <c r="CN29" s="63"/>
      <c r="CO29" s="63"/>
      <c r="CP29" s="63"/>
      <c r="CQ29" s="63"/>
      <c r="CR29" s="63"/>
      <c r="CS29" s="64"/>
      <c r="CT29" s="65" t="s">
        <v>42</v>
      </c>
      <c r="CU29" s="63"/>
      <c r="CV29" s="63"/>
      <c r="CW29" s="63"/>
      <c r="CX29" s="63"/>
      <c r="CY29" s="63"/>
      <c r="CZ29" s="63"/>
      <c r="DA29" s="64"/>
      <c r="DB29" s="65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4"/>
      <c r="DN29" s="195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7"/>
      <c r="DZ29" s="195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7"/>
      <c r="EL29" s="195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7"/>
      <c r="EX29" s="195"/>
      <c r="EY29" s="196"/>
      <c r="EZ29" s="196"/>
      <c r="FA29" s="196"/>
      <c r="FB29" s="196"/>
      <c r="FC29" s="196"/>
      <c r="FD29" s="196"/>
      <c r="FE29" s="196"/>
      <c r="FF29" s="196"/>
      <c r="FG29" s="196"/>
      <c r="FH29" s="196"/>
      <c r="FI29" s="198"/>
    </row>
    <row r="30" spans="1:165" ht="24" customHeight="1">
      <c r="A30" s="31" t="s">
        <v>194</v>
      </c>
      <c r="B30" s="31"/>
      <c r="C30" s="31"/>
      <c r="D30" s="31"/>
      <c r="E30" s="31"/>
      <c r="F30" s="31"/>
      <c r="G30" s="32"/>
      <c r="H30" s="174" t="s">
        <v>178</v>
      </c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30" t="s">
        <v>195</v>
      </c>
      <c r="CM30" s="31"/>
      <c r="CN30" s="31"/>
      <c r="CO30" s="31"/>
      <c r="CP30" s="31"/>
      <c r="CQ30" s="31"/>
      <c r="CR30" s="31"/>
      <c r="CS30" s="32"/>
      <c r="CT30" s="33" t="s">
        <v>42</v>
      </c>
      <c r="CU30" s="31"/>
      <c r="CV30" s="31"/>
      <c r="CW30" s="31"/>
      <c r="CX30" s="31"/>
      <c r="CY30" s="31"/>
      <c r="CZ30" s="31"/>
      <c r="DA30" s="32"/>
      <c r="DB30" s="33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2"/>
      <c r="DN30" s="88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89"/>
      <c r="DZ30" s="88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89"/>
      <c r="EL30" s="88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89"/>
      <c r="EX30" s="88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2"/>
    </row>
    <row r="31" spans="1:165" ht="12.75" customHeight="1">
      <c r="A31" s="31" t="s">
        <v>196</v>
      </c>
      <c r="B31" s="31"/>
      <c r="C31" s="31"/>
      <c r="D31" s="31"/>
      <c r="E31" s="31"/>
      <c r="F31" s="31"/>
      <c r="G31" s="32"/>
      <c r="H31" s="174" t="s">
        <v>249</v>
      </c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30" t="s">
        <v>197</v>
      </c>
      <c r="CM31" s="31"/>
      <c r="CN31" s="31"/>
      <c r="CO31" s="31"/>
      <c r="CP31" s="31"/>
      <c r="CQ31" s="31"/>
      <c r="CR31" s="31"/>
      <c r="CS31" s="32"/>
      <c r="CT31" s="33" t="s">
        <v>42</v>
      </c>
      <c r="CU31" s="31"/>
      <c r="CV31" s="31"/>
      <c r="CW31" s="31"/>
      <c r="CX31" s="31"/>
      <c r="CY31" s="31"/>
      <c r="CZ31" s="31"/>
      <c r="DA31" s="32"/>
      <c r="DB31" s="33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2"/>
      <c r="DN31" s="88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89"/>
      <c r="DZ31" s="88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89"/>
      <c r="EL31" s="88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89"/>
      <c r="EX31" s="88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2"/>
    </row>
    <row r="32" spans="1:165" ht="11.25">
      <c r="A32" s="31" t="s">
        <v>198</v>
      </c>
      <c r="B32" s="31"/>
      <c r="C32" s="31"/>
      <c r="D32" s="31"/>
      <c r="E32" s="31"/>
      <c r="F32" s="31"/>
      <c r="G32" s="32"/>
      <c r="H32" s="185" t="s">
        <v>199</v>
      </c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30" t="s">
        <v>200</v>
      </c>
      <c r="CM32" s="31"/>
      <c r="CN32" s="31"/>
      <c r="CO32" s="31"/>
      <c r="CP32" s="31"/>
      <c r="CQ32" s="31"/>
      <c r="CR32" s="31"/>
      <c r="CS32" s="32"/>
      <c r="CT32" s="33" t="s">
        <v>42</v>
      </c>
      <c r="CU32" s="31"/>
      <c r="CV32" s="31"/>
      <c r="CW32" s="31"/>
      <c r="CX32" s="31"/>
      <c r="CY32" s="31"/>
      <c r="CZ32" s="31"/>
      <c r="DA32" s="32"/>
      <c r="DB32" s="33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2"/>
      <c r="DN32" s="199">
        <f>DN33</f>
        <v>4904409.06</v>
      </c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89"/>
      <c r="DZ32" s="199">
        <f>DZ33</f>
        <v>4380229.92</v>
      </c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89"/>
      <c r="EL32" s="199">
        <f>EL33</f>
        <v>4380229.92</v>
      </c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89"/>
      <c r="EX32" s="88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2"/>
    </row>
    <row r="33" spans="1:165" ht="24" customHeight="1">
      <c r="A33" s="31" t="s">
        <v>201</v>
      </c>
      <c r="B33" s="31"/>
      <c r="C33" s="31"/>
      <c r="D33" s="31"/>
      <c r="E33" s="31"/>
      <c r="F33" s="31"/>
      <c r="G33" s="32"/>
      <c r="H33" s="174" t="s">
        <v>178</v>
      </c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30" t="s">
        <v>202</v>
      </c>
      <c r="CM33" s="31"/>
      <c r="CN33" s="31"/>
      <c r="CO33" s="31"/>
      <c r="CP33" s="31"/>
      <c r="CQ33" s="31"/>
      <c r="CR33" s="31"/>
      <c r="CS33" s="32"/>
      <c r="CT33" s="33" t="s">
        <v>42</v>
      </c>
      <c r="CU33" s="31"/>
      <c r="CV33" s="31"/>
      <c r="CW33" s="31"/>
      <c r="CX33" s="31"/>
      <c r="CY33" s="31"/>
      <c r="CZ33" s="31"/>
      <c r="DA33" s="32"/>
      <c r="DB33" s="33" t="s">
        <v>264</v>
      </c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2"/>
      <c r="DN33" s="102">
        <f>4903437.06+972+262424.92-262424.92</f>
        <v>4904409.06</v>
      </c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4"/>
      <c r="DZ33" s="102">
        <v>4380229.92</v>
      </c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4"/>
      <c r="EL33" s="102">
        <v>4380229.92</v>
      </c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4"/>
      <c r="EX33" s="88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2"/>
    </row>
    <row r="34" spans="1:165" ht="24" customHeight="1">
      <c r="A34" s="31"/>
      <c r="B34" s="31"/>
      <c r="C34" s="31"/>
      <c r="D34" s="31"/>
      <c r="E34" s="31"/>
      <c r="F34" s="31"/>
      <c r="G34" s="32"/>
      <c r="H34" s="182" t="s">
        <v>221</v>
      </c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4"/>
      <c r="CL34" s="30" t="s">
        <v>226</v>
      </c>
      <c r="CM34" s="31"/>
      <c r="CN34" s="31"/>
      <c r="CO34" s="31"/>
      <c r="CP34" s="31"/>
      <c r="CQ34" s="31"/>
      <c r="CR34" s="31"/>
      <c r="CS34" s="32"/>
      <c r="CT34" s="33"/>
      <c r="CU34" s="31"/>
      <c r="CV34" s="31"/>
      <c r="CW34" s="31"/>
      <c r="CX34" s="31"/>
      <c r="CY34" s="31"/>
      <c r="CZ34" s="31"/>
      <c r="DA34" s="32"/>
      <c r="DB34" s="33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2"/>
      <c r="DN34" s="88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89"/>
      <c r="DZ34" s="88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89"/>
      <c r="EL34" s="88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89"/>
      <c r="EX34" s="88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2"/>
    </row>
    <row r="35" spans="1:165" ht="11.25">
      <c r="A35" s="31" t="s">
        <v>203</v>
      </c>
      <c r="B35" s="31"/>
      <c r="C35" s="31"/>
      <c r="D35" s="31"/>
      <c r="E35" s="31"/>
      <c r="F35" s="31"/>
      <c r="G35" s="32"/>
      <c r="H35" s="174" t="s">
        <v>204</v>
      </c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30" t="s">
        <v>205</v>
      </c>
      <c r="CM35" s="31"/>
      <c r="CN35" s="31"/>
      <c r="CO35" s="31"/>
      <c r="CP35" s="31"/>
      <c r="CQ35" s="31"/>
      <c r="CR35" s="31"/>
      <c r="CS35" s="32"/>
      <c r="CT35" s="33" t="s">
        <v>42</v>
      </c>
      <c r="CU35" s="31"/>
      <c r="CV35" s="31"/>
      <c r="CW35" s="31"/>
      <c r="CX35" s="31"/>
      <c r="CY35" s="31"/>
      <c r="CZ35" s="31"/>
      <c r="DA35" s="32"/>
      <c r="DB35" s="33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2"/>
      <c r="DN35" s="88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89"/>
      <c r="DZ35" s="88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89"/>
      <c r="EL35" s="88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89"/>
      <c r="EX35" s="88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2"/>
    </row>
    <row r="36" spans="1:165" ht="24" customHeight="1">
      <c r="A36" s="31" t="s">
        <v>11</v>
      </c>
      <c r="B36" s="31"/>
      <c r="C36" s="31"/>
      <c r="D36" s="31"/>
      <c r="E36" s="31"/>
      <c r="F36" s="31"/>
      <c r="G36" s="32"/>
      <c r="H36" s="203" t="s">
        <v>251</v>
      </c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30" t="s">
        <v>206</v>
      </c>
      <c r="CM36" s="31"/>
      <c r="CN36" s="31"/>
      <c r="CO36" s="31"/>
      <c r="CP36" s="31"/>
      <c r="CQ36" s="31"/>
      <c r="CR36" s="31"/>
      <c r="CS36" s="32"/>
      <c r="CT36" s="33" t="s">
        <v>42</v>
      </c>
      <c r="CU36" s="31"/>
      <c r="CV36" s="31"/>
      <c r="CW36" s="31"/>
      <c r="CX36" s="31"/>
      <c r="CY36" s="31"/>
      <c r="CZ36" s="31"/>
      <c r="DA36" s="32"/>
      <c r="DB36" s="33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2"/>
      <c r="DN36" s="199">
        <f>DN7</f>
        <v>11041821.299999999</v>
      </c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89"/>
      <c r="DZ36" s="199">
        <f>DZ7</f>
        <v>9074177.76</v>
      </c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89"/>
      <c r="EL36" s="199">
        <f>EL7</f>
        <v>9074177.76</v>
      </c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89"/>
      <c r="EX36" s="88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2"/>
    </row>
    <row r="37" spans="1:165" ht="11.25">
      <c r="A37" s="107"/>
      <c r="B37" s="107"/>
      <c r="C37" s="107"/>
      <c r="D37" s="107"/>
      <c r="E37" s="107"/>
      <c r="F37" s="107"/>
      <c r="G37" s="108"/>
      <c r="H37" s="205" t="s">
        <v>207</v>
      </c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7"/>
      <c r="CL37" s="106" t="s">
        <v>208</v>
      </c>
      <c r="CM37" s="107"/>
      <c r="CN37" s="107"/>
      <c r="CO37" s="107"/>
      <c r="CP37" s="107"/>
      <c r="CQ37" s="107"/>
      <c r="CR37" s="107"/>
      <c r="CS37" s="108"/>
      <c r="CT37" s="132"/>
      <c r="CU37" s="107"/>
      <c r="CV37" s="107"/>
      <c r="CW37" s="107"/>
      <c r="CX37" s="107"/>
      <c r="CY37" s="107"/>
      <c r="CZ37" s="107"/>
      <c r="DA37" s="108"/>
      <c r="DB37" s="132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8"/>
      <c r="DN37" s="136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204"/>
      <c r="DZ37" s="136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204"/>
      <c r="EL37" s="136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204"/>
      <c r="EX37" s="136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8"/>
    </row>
    <row r="38" spans="1:165" ht="11.25">
      <c r="A38" s="38"/>
      <c r="B38" s="38"/>
      <c r="C38" s="38"/>
      <c r="D38" s="38"/>
      <c r="E38" s="38"/>
      <c r="F38" s="38"/>
      <c r="G38" s="110"/>
      <c r="H38" s="201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109"/>
      <c r="CM38" s="38"/>
      <c r="CN38" s="38"/>
      <c r="CO38" s="38"/>
      <c r="CP38" s="38"/>
      <c r="CQ38" s="38"/>
      <c r="CR38" s="38"/>
      <c r="CS38" s="110"/>
      <c r="CT38" s="128"/>
      <c r="CU38" s="38"/>
      <c r="CV38" s="38"/>
      <c r="CW38" s="38"/>
      <c r="CX38" s="38"/>
      <c r="CY38" s="38"/>
      <c r="CZ38" s="38"/>
      <c r="DA38" s="110"/>
      <c r="DB38" s="12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110"/>
      <c r="DN38" s="121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4"/>
      <c r="DZ38" s="121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4"/>
      <c r="EL38" s="121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4"/>
      <c r="EX38" s="121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3"/>
    </row>
    <row r="39" spans="1:165" ht="24" customHeight="1">
      <c r="A39" s="31" t="s">
        <v>12</v>
      </c>
      <c r="B39" s="31"/>
      <c r="C39" s="31"/>
      <c r="D39" s="31"/>
      <c r="E39" s="31"/>
      <c r="F39" s="31"/>
      <c r="G39" s="32"/>
      <c r="H39" s="203" t="s">
        <v>209</v>
      </c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30" t="s">
        <v>210</v>
      </c>
      <c r="CM39" s="31"/>
      <c r="CN39" s="31"/>
      <c r="CO39" s="31"/>
      <c r="CP39" s="31"/>
      <c r="CQ39" s="31"/>
      <c r="CR39" s="31"/>
      <c r="CS39" s="32"/>
      <c r="CT39" s="33" t="s">
        <v>42</v>
      </c>
      <c r="CU39" s="31"/>
      <c r="CV39" s="31"/>
      <c r="CW39" s="31"/>
      <c r="CX39" s="31"/>
      <c r="CY39" s="31"/>
      <c r="CZ39" s="31"/>
      <c r="DA39" s="32"/>
      <c r="DB39" s="33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2"/>
      <c r="DN39" s="88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89"/>
      <c r="DZ39" s="88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89"/>
      <c r="EL39" s="88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89"/>
      <c r="EX39" s="88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2"/>
    </row>
    <row r="40" spans="1:165" ht="11.25">
      <c r="A40" s="107"/>
      <c r="B40" s="107"/>
      <c r="C40" s="107"/>
      <c r="D40" s="107"/>
      <c r="E40" s="107"/>
      <c r="F40" s="107"/>
      <c r="G40" s="108"/>
      <c r="H40" s="205" t="s">
        <v>207</v>
      </c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7"/>
      <c r="CL40" s="106" t="s">
        <v>211</v>
      </c>
      <c r="CM40" s="107"/>
      <c r="CN40" s="107"/>
      <c r="CO40" s="107"/>
      <c r="CP40" s="107"/>
      <c r="CQ40" s="107"/>
      <c r="CR40" s="107"/>
      <c r="CS40" s="108"/>
      <c r="CT40" s="132"/>
      <c r="CU40" s="107"/>
      <c r="CV40" s="107"/>
      <c r="CW40" s="107"/>
      <c r="CX40" s="107"/>
      <c r="CY40" s="107"/>
      <c r="CZ40" s="107"/>
      <c r="DA40" s="108"/>
      <c r="DB40" s="132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8"/>
      <c r="DN40" s="136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204"/>
      <c r="DZ40" s="136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204"/>
      <c r="EL40" s="136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204"/>
      <c r="EX40" s="136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8"/>
    </row>
    <row r="41" spans="1:165" ht="12" thickBot="1">
      <c r="A41" s="38"/>
      <c r="B41" s="38"/>
      <c r="C41" s="38"/>
      <c r="D41" s="38"/>
      <c r="E41" s="38"/>
      <c r="F41" s="38"/>
      <c r="G41" s="110"/>
      <c r="H41" s="201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0"/>
      <c r="CM41" s="187"/>
      <c r="CN41" s="187"/>
      <c r="CO41" s="187"/>
      <c r="CP41" s="187"/>
      <c r="CQ41" s="187"/>
      <c r="CR41" s="187"/>
      <c r="CS41" s="188"/>
      <c r="CT41" s="186"/>
      <c r="CU41" s="187"/>
      <c r="CV41" s="187"/>
      <c r="CW41" s="187"/>
      <c r="CX41" s="187"/>
      <c r="CY41" s="187"/>
      <c r="CZ41" s="187"/>
      <c r="DA41" s="188"/>
      <c r="DB41" s="186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8"/>
      <c r="DN41" s="208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11"/>
      <c r="DZ41" s="208"/>
      <c r="EA41" s="209"/>
      <c r="EB41" s="209"/>
      <c r="EC41" s="209"/>
      <c r="ED41" s="209"/>
      <c r="EE41" s="209"/>
      <c r="EF41" s="209"/>
      <c r="EG41" s="209"/>
      <c r="EH41" s="209"/>
      <c r="EI41" s="209"/>
      <c r="EJ41" s="209"/>
      <c r="EK41" s="211"/>
      <c r="EL41" s="208"/>
      <c r="EM41" s="209"/>
      <c r="EN41" s="209"/>
      <c r="EO41" s="209"/>
      <c r="EP41" s="209"/>
      <c r="EQ41" s="209"/>
      <c r="ER41" s="209"/>
      <c r="ES41" s="209"/>
      <c r="ET41" s="209"/>
      <c r="EU41" s="209"/>
      <c r="EV41" s="209"/>
      <c r="EW41" s="211"/>
      <c r="EX41" s="208"/>
      <c r="EY41" s="209"/>
      <c r="EZ41" s="209"/>
      <c r="FA41" s="209"/>
      <c r="FB41" s="209"/>
      <c r="FC41" s="209"/>
      <c r="FD41" s="209"/>
      <c r="FE41" s="209"/>
      <c r="FF41" s="209"/>
      <c r="FG41" s="209"/>
      <c r="FH41" s="209"/>
      <c r="FI41" s="210"/>
    </row>
    <row r="42" ht="8.25" customHeight="1"/>
    <row r="43" ht="11.25">
      <c r="I43" s="1" t="s">
        <v>212</v>
      </c>
    </row>
    <row r="44" spans="9:96" ht="11.25">
      <c r="I44" s="1" t="s">
        <v>213</v>
      </c>
      <c r="AQ44" s="122" t="s">
        <v>272</v>
      </c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Y44" s="122" t="s">
        <v>269</v>
      </c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</row>
    <row r="45" spans="43:96" s="7" customFormat="1" ht="10.5" customHeight="1">
      <c r="AQ45" s="73" t="s">
        <v>214</v>
      </c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K45" s="73" t="s">
        <v>19</v>
      </c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Y45" s="73" t="s">
        <v>20</v>
      </c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</row>
    <row r="46" spans="9:38" ht="12" customHeight="1">
      <c r="I46" s="86" t="s">
        <v>21</v>
      </c>
      <c r="J46" s="86"/>
      <c r="K46" s="38" t="s">
        <v>274</v>
      </c>
      <c r="L46" s="38"/>
      <c r="M46" s="38"/>
      <c r="N46" s="35" t="s">
        <v>21</v>
      </c>
      <c r="O46" s="35"/>
      <c r="Q46" s="38" t="s">
        <v>271</v>
      </c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86">
        <v>20</v>
      </c>
      <c r="AG46" s="86"/>
      <c r="AH46" s="86"/>
      <c r="AI46" s="87" t="s">
        <v>255</v>
      </c>
      <c r="AJ46" s="87"/>
      <c r="AK46" s="87"/>
      <c r="AL46" s="1" t="s">
        <v>4</v>
      </c>
    </row>
    <row r="48" ht="3" customHeight="1"/>
  </sheetData>
  <sheetProtection/>
  <mergeCells count="325">
    <mergeCell ref="DN27:DY27"/>
    <mergeCell ref="I46:J46"/>
    <mergeCell ref="K46:M46"/>
    <mergeCell ref="N46:O46"/>
    <mergeCell ref="Q46:AE46"/>
    <mergeCell ref="DZ40:EK41"/>
    <mergeCell ref="CL25:CS27"/>
    <mergeCell ref="CT25:DA27"/>
    <mergeCell ref="DN25:FI25"/>
    <mergeCell ref="DN26:DS26"/>
    <mergeCell ref="DT26:DV26"/>
    <mergeCell ref="DW26:DY26"/>
    <mergeCell ref="DZ26:EE26"/>
    <mergeCell ref="EF26:EH26"/>
    <mergeCell ref="EX26:FI27"/>
    <mergeCell ref="CT40:DA41"/>
    <mergeCell ref="EL40:EW41"/>
    <mergeCell ref="EX37:FI38"/>
    <mergeCell ref="DN39:DY39"/>
    <mergeCell ref="DZ39:EK39"/>
    <mergeCell ref="EX40:FI41"/>
    <mergeCell ref="EL37:EW38"/>
    <mergeCell ref="DN40:DY41"/>
    <mergeCell ref="BK45:BV45"/>
    <mergeCell ref="BY45:CR45"/>
    <mergeCell ref="H37:CK37"/>
    <mergeCell ref="H41:CK41"/>
    <mergeCell ref="CL37:CS38"/>
    <mergeCell ref="H39:CK39"/>
    <mergeCell ref="CL39:CS39"/>
    <mergeCell ref="DN37:DY38"/>
    <mergeCell ref="DZ37:EK38"/>
    <mergeCell ref="EL39:EW39"/>
    <mergeCell ref="EX39:FI39"/>
    <mergeCell ref="A37:G38"/>
    <mergeCell ref="A40:G41"/>
    <mergeCell ref="H40:CK40"/>
    <mergeCell ref="CT37:DA38"/>
    <mergeCell ref="DB39:DM39"/>
    <mergeCell ref="DB40:DM40"/>
    <mergeCell ref="A39:G39"/>
    <mergeCell ref="CT39:DA39"/>
    <mergeCell ref="CL40:CS41"/>
    <mergeCell ref="H38:CK38"/>
    <mergeCell ref="EL36:EW36"/>
    <mergeCell ref="EX36:FI36"/>
    <mergeCell ref="A36:G36"/>
    <mergeCell ref="H36:CK36"/>
    <mergeCell ref="CL36:CS36"/>
    <mergeCell ref="CT36:DA36"/>
    <mergeCell ref="DN36:DY36"/>
    <mergeCell ref="DZ36:EK36"/>
    <mergeCell ref="CL35:CS35"/>
    <mergeCell ref="CT35:DA35"/>
    <mergeCell ref="DN35:DY35"/>
    <mergeCell ref="DZ35:EK35"/>
    <mergeCell ref="EL35:EW35"/>
    <mergeCell ref="EX35:FI35"/>
    <mergeCell ref="EX32:FI32"/>
    <mergeCell ref="A33:G33"/>
    <mergeCell ref="H33:CK33"/>
    <mergeCell ref="CL33:CS33"/>
    <mergeCell ref="CT33:DA33"/>
    <mergeCell ref="DN33:DY33"/>
    <mergeCell ref="DZ33:EK33"/>
    <mergeCell ref="EL33:EW33"/>
    <mergeCell ref="EX33:FI33"/>
    <mergeCell ref="DZ31:EK31"/>
    <mergeCell ref="EL31:EW31"/>
    <mergeCell ref="EX31:FI31"/>
    <mergeCell ref="A32:G32"/>
    <mergeCell ref="H32:CK32"/>
    <mergeCell ref="CL32:CS32"/>
    <mergeCell ref="CT32:DA32"/>
    <mergeCell ref="DN32:DY32"/>
    <mergeCell ref="DZ32:EK32"/>
    <mergeCell ref="EL32:EW32"/>
    <mergeCell ref="CT30:DA30"/>
    <mergeCell ref="DN30:DY30"/>
    <mergeCell ref="DZ30:EK30"/>
    <mergeCell ref="EL30:EW30"/>
    <mergeCell ref="EX30:FI30"/>
    <mergeCell ref="A31:G31"/>
    <mergeCell ref="H31:CK31"/>
    <mergeCell ref="CL31:CS31"/>
    <mergeCell ref="CT31:DA31"/>
    <mergeCell ref="DN31:DY31"/>
    <mergeCell ref="EL22:EW22"/>
    <mergeCell ref="H22:CK22"/>
    <mergeCell ref="CL22:CS22"/>
    <mergeCell ref="CT22:DA22"/>
    <mergeCell ref="DN22:DY22"/>
    <mergeCell ref="EX22:FI22"/>
    <mergeCell ref="A29:G29"/>
    <mergeCell ref="H29:CK29"/>
    <mergeCell ref="CL29:CS29"/>
    <mergeCell ref="CT29:DA29"/>
    <mergeCell ref="DN29:DY29"/>
    <mergeCell ref="DZ29:EK29"/>
    <mergeCell ref="EL29:EW29"/>
    <mergeCell ref="EX29:FI29"/>
    <mergeCell ref="A22:G22"/>
    <mergeCell ref="DZ22:EK22"/>
    <mergeCell ref="DB22:DM22"/>
    <mergeCell ref="EL19:EW19"/>
    <mergeCell ref="EX19:FI19"/>
    <mergeCell ref="A21:G21"/>
    <mergeCell ref="H21:CK21"/>
    <mergeCell ref="CL21:CS21"/>
    <mergeCell ref="CT21:DA21"/>
    <mergeCell ref="DN21:DY21"/>
    <mergeCell ref="DZ21:EK21"/>
    <mergeCell ref="EL21:EW21"/>
    <mergeCell ref="EX21:FI21"/>
    <mergeCell ref="A19:G19"/>
    <mergeCell ref="H19:CK19"/>
    <mergeCell ref="CL19:CS19"/>
    <mergeCell ref="CT19:DA19"/>
    <mergeCell ref="DN19:DY19"/>
    <mergeCell ref="DZ19:EK19"/>
    <mergeCell ref="EX20:FI20"/>
    <mergeCell ref="EL17:EW17"/>
    <mergeCell ref="EX17:FI17"/>
    <mergeCell ref="A18:G18"/>
    <mergeCell ref="H18:CK18"/>
    <mergeCell ref="CL18:CS18"/>
    <mergeCell ref="CT18:DA18"/>
    <mergeCell ref="DN18:DY18"/>
    <mergeCell ref="DZ18:EK18"/>
    <mergeCell ref="EL18:EW18"/>
    <mergeCell ref="EX18:FI18"/>
    <mergeCell ref="A17:G17"/>
    <mergeCell ref="H17:CK17"/>
    <mergeCell ref="CL17:CS17"/>
    <mergeCell ref="CT17:DA17"/>
    <mergeCell ref="DN17:DY17"/>
    <mergeCell ref="DZ17:EK17"/>
    <mergeCell ref="EL15:EW15"/>
    <mergeCell ref="EX15:FI15"/>
    <mergeCell ref="A16:G16"/>
    <mergeCell ref="H16:CK16"/>
    <mergeCell ref="CL16:CS16"/>
    <mergeCell ref="CT16:DA16"/>
    <mergeCell ref="DN16:DY16"/>
    <mergeCell ref="DZ16:EK16"/>
    <mergeCell ref="EL16:EW16"/>
    <mergeCell ref="EX16:FI16"/>
    <mergeCell ref="A15:G15"/>
    <mergeCell ref="H15:CK15"/>
    <mergeCell ref="CL15:CS15"/>
    <mergeCell ref="CT15:DA15"/>
    <mergeCell ref="DN15:DY15"/>
    <mergeCell ref="DZ15:EK15"/>
    <mergeCell ref="EL10:EW10"/>
    <mergeCell ref="EX10:FI10"/>
    <mergeCell ref="A14:G14"/>
    <mergeCell ref="H14:CK14"/>
    <mergeCell ref="CL14:CS14"/>
    <mergeCell ref="CT14:DA14"/>
    <mergeCell ref="DN14:DY14"/>
    <mergeCell ref="DZ14:EK14"/>
    <mergeCell ref="EL14:EW14"/>
    <mergeCell ref="EX14:FI14"/>
    <mergeCell ref="A10:G10"/>
    <mergeCell ref="H10:CK10"/>
    <mergeCell ref="CL10:CS10"/>
    <mergeCell ref="CT10:DA10"/>
    <mergeCell ref="DN10:DY10"/>
    <mergeCell ref="DZ10:EK10"/>
    <mergeCell ref="EL8:EW8"/>
    <mergeCell ref="EX8:FI8"/>
    <mergeCell ref="A9:G9"/>
    <mergeCell ref="H9:CK9"/>
    <mergeCell ref="CL9:CS9"/>
    <mergeCell ref="CT9:DA9"/>
    <mergeCell ref="DN9:DY9"/>
    <mergeCell ref="DZ9:EK9"/>
    <mergeCell ref="EL9:EW9"/>
    <mergeCell ref="EX9:FI9"/>
    <mergeCell ref="H8:CK8"/>
    <mergeCell ref="CL8:CS8"/>
    <mergeCell ref="CT8:DA8"/>
    <mergeCell ref="DN8:DY8"/>
    <mergeCell ref="DZ8:EK8"/>
    <mergeCell ref="DB8:DM8"/>
    <mergeCell ref="A3:G5"/>
    <mergeCell ref="A6:G6"/>
    <mergeCell ref="B1:FH1"/>
    <mergeCell ref="A7:G7"/>
    <mergeCell ref="H7:CK7"/>
    <mergeCell ref="CL7:CS7"/>
    <mergeCell ref="CT7:DA7"/>
    <mergeCell ref="DN7:DY7"/>
    <mergeCell ref="DZ7:EK7"/>
    <mergeCell ref="EL7:EW7"/>
    <mergeCell ref="EX7:FI7"/>
    <mergeCell ref="DN6:DY6"/>
    <mergeCell ref="DZ6:EK6"/>
    <mergeCell ref="EL6:EW6"/>
    <mergeCell ref="EX6:FI6"/>
    <mergeCell ref="DB7:DM7"/>
    <mergeCell ref="DB6:DM6"/>
    <mergeCell ref="DN5:DY5"/>
    <mergeCell ref="DZ5:EK5"/>
    <mergeCell ref="EL5:EW5"/>
    <mergeCell ref="EF4:EH4"/>
    <mergeCell ref="EI4:EK4"/>
    <mergeCell ref="EL4:EQ4"/>
    <mergeCell ref="ER4:ET4"/>
    <mergeCell ref="H3:CK5"/>
    <mergeCell ref="CL3:CS5"/>
    <mergeCell ref="CT3:DA5"/>
    <mergeCell ref="DN3:FI3"/>
    <mergeCell ref="DN4:DS4"/>
    <mergeCell ref="DT4:DV4"/>
    <mergeCell ref="DW4:DY4"/>
    <mergeCell ref="DZ4:EE4"/>
    <mergeCell ref="EU4:EW4"/>
    <mergeCell ref="EX4:FI5"/>
    <mergeCell ref="A23:G23"/>
    <mergeCell ref="H23:CK23"/>
    <mergeCell ref="CL23:CS23"/>
    <mergeCell ref="CT23:DA23"/>
    <mergeCell ref="H6:CK6"/>
    <mergeCell ref="DB21:DM21"/>
    <mergeCell ref="CL6:CS6"/>
    <mergeCell ref="CT6:DA6"/>
    <mergeCell ref="A8:G8"/>
    <mergeCell ref="DB15:DM15"/>
    <mergeCell ref="DB16:DM16"/>
    <mergeCell ref="DB17:DM17"/>
    <mergeCell ref="DB18:DM18"/>
    <mergeCell ref="DB9:DM9"/>
    <mergeCell ref="DB10:DM10"/>
    <mergeCell ref="DB14:DM14"/>
    <mergeCell ref="DB12:DM12"/>
    <mergeCell ref="CL12:CS12"/>
    <mergeCell ref="DB35:DM35"/>
    <mergeCell ref="DB36:DM36"/>
    <mergeCell ref="DB37:DM37"/>
    <mergeCell ref="DB38:DM38"/>
    <mergeCell ref="DB30:DM30"/>
    <mergeCell ref="DB31:DM31"/>
    <mergeCell ref="DB32:DM32"/>
    <mergeCell ref="DB33:DM33"/>
    <mergeCell ref="DB19:DM19"/>
    <mergeCell ref="EX11:FI11"/>
    <mergeCell ref="DB41:DM41"/>
    <mergeCell ref="DB3:DM5"/>
    <mergeCell ref="A11:G11"/>
    <mergeCell ref="H11:CK11"/>
    <mergeCell ref="CL11:CS11"/>
    <mergeCell ref="CT11:DA11"/>
    <mergeCell ref="DB11:DM11"/>
    <mergeCell ref="A12:G12"/>
    <mergeCell ref="H12:CK12"/>
    <mergeCell ref="DN12:DY12"/>
    <mergeCell ref="DZ12:EK12"/>
    <mergeCell ref="DN11:DY11"/>
    <mergeCell ref="DZ11:EK11"/>
    <mergeCell ref="EL11:EW11"/>
    <mergeCell ref="EL12:EW12"/>
    <mergeCell ref="EX12:FI12"/>
    <mergeCell ref="A13:G13"/>
    <mergeCell ref="H13:CK13"/>
    <mergeCell ref="CL13:CS13"/>
    <mergeCell ref="CT13:DA13"/>
    <mergeCell ref="DB13:DM13"/>
    <mergeCell ref="DN13:DY13"/>
    <mergeCell ref="DZ13:EK13"/>
    <mergeCell ref="EL13:EW13"/>
    <mergeCell ref="CT12:DA12"/>
    <mergeCell ref="EX23:FI23"/>
    <mergeCell ref="EX13:FI13"/>
    <mergeCell ref="A20:G20"/>
    <mergeCell ref="H20:CK20"/>
    <mergeCell ref="CL20:CS20"/>
    <mergeCell ref="CT20:DA20"/>
    <mergeCell ref="DB20:DM20"/>
    <mergeCell ref="DN20:DY20"/>
    <mergeCell ref="DZ20:EK20"/>
    <mergeCell ref="EL20:EW20"/>
    <mergeCell ref="CT34:DA34"/>
    <mergeCell ref="DN23:DY23"/>
    <mergeCell ref="DZ23:EK23"/>
    <mergeCell ref="EL23:EW23"/>
    <mergeCell ref="A30:G30"/>
    <mergeCell ref="H30:CK30"/>
    <mergeCell ref="DB29:DM29"/>
    <mergeCell ref="DB23:DM23"/>
    <mergeCell ref="DB25:DM27"/>
    <mergeCell ref="CL30:CS30"/>
    <mergeCell ref="EX34:FI34"/>
    <mergeCell ref="AQ44:BH44"/>
    <mergeCell ref="BK44:BV44"/>
    <mergeCell ref="BY44:CR44"/>
    <mergeCell ref="DB34:DM34"/>
    <mergeCell ref="DN34:DY34"/>
    <mergeCell ref="DZ34:EK34"/>
    <mergeCell ref="EL34:EW34"/>
    <mergeCell ref="H34:CK34"/>
    <mergeCell ref="CL34:CS34"/>
    <mergeCell ref="A25:G27"/>
    <mergeCell ref="H25:CK27"/>
    <mergeCell ref="A28:G28"/>
    <mergeCell ref="H28:CK28"/>
    <mergeCell ref="AF46:AH46"/>
    <mergeCell ref="AI46:AK46"/>
    <mergeCell ref="A34:G34"/>
    <mergeCell ref="A35:G35"/>
    <mergeCell ref="H35:CK35"/>
    <mergeCell ref="AQ45:BH45"/>
    <mergeCell ref="DZ27:EK27"/>
    <mergeCell ref="EL27:EW27"/>
    <mergeCell ref="EI26:EK26"/>
    <mergeCell ref="EL26:EQ26"/>
    <mergeCell ref="ER26:ET26"/>
    <mergeCell ref="EU26:EW26"/>
    <mergeCell ref="DZ28:EK28"/>
    <mergeCell ref="EL28:EW28"/>
    <mergeCell ref="EX28:FI28"/>
    <mergeCell ref="CL28:CS28"/>
    <mergeCell ref="CT28:DA28"/>
    <mergeCell ref="DB28:DM28"/>
    <mergeCell ref="DN28:DY28"/>
  </mergeCells>
  <printOptions/>
  <pageMargins left="0.4724409448818898" right="0.3937007874015748" top="0.7086614173228347" bottom="0.31496062992125984" header="0.1968503937007874" footer="0.1968503937007874"/>
  <pageSetup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Наташа</cp:lastModifiedBy>
  <cp:lastPrinted>2020-10-07T05:39:21Z</cp:lastPrinted>
  <dcterms:created xsi:type="dcterms:W3CDTF">2011-01-11T10:25:48Z</dcterms:created>
  <dcterms:modified xsi:type="dcterms:W3CDTF">2020-10-07T05:39:26Z</dcterms:modified>
  <cp:category/>
  <cp:version/>
  <cp:contentType/>
  <cp:contentStatus/>
</cp:coreProperties>
</file>